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30720" yWindow="1260" windowWidth="26220" windowHeight="18300" tabRatio="990"/>
  </bookViews>
  <sheets>
    <sheet name="Acceptors_Chart" sheetId="1" r:id="rId1"/>
    <sheet name="Donors_Chart" sheetId="2" r:id="rId2"/>
    <sheet name="Core" sheetId="3" r:id="rId3"/>
  </sheets>
  <definedNames>
    <definedName name="_xlnm._FilterDatabase" localSheetId="0">Acceptors_Chart!$C$116:$C$170</definedName>
    <definedName name="_xlnm._FilterDatabase" localSheetId="1">Donors_Chart!$F$1:$F$170</definedName>
    <definedName name="_xlnm.Extract" localSheetId="0">Acceptors_Chart!$K$33:$K$57</definedName>
    <definedName name="_xlnm.Extract" localSheetId="1">Donors_Chart!$L$2:$L$1048576</definedName>
  </definedNames>
  <calcPr calcId="140001" iterateDelta="1E-4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43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4" i="1"/>
  <c r="L35" i="1"/>
  <c r="L36" i="1"/>
  <c r="L37" i="1"/>
  <c r="L38" i="1"/>
  <c r="L39" i="1"/>
  <c r="L40" i="1"/>
  <c r="L41" i="1"/>
  <c r="L42" i="1"/>
  <c r="L33" i="1"/>
  <c r="M3" i="2"/>
  <c r="M4" i="2"/>
  <c r="M5" i="2"/>
  <c r="M6" i="2"/>
  <c r="M7" i="2"/>
  <c r="M8" i="2"/>
  <c r="M9" i="2"/>
  <c r="M10" i="2"/>
  <c r="M11" i="2"/>
  <c r="M12" i="2"/>
  <c r="M13" i="2"/>
  <c r="M27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8" i="2"/>
  <c r="M29" i="2"/>
  <c r="M30" i="2"/>
  <c r="M31" i="2"/>
  <c r="M32" i="2"/>
  <c r="M34" i="2"/>
  <c r="M35" i="2"/>
  <c r="M33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L10" i="1"/>
  <c r="AY119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Y118" i="3"/>
  <c r="AX118" i="3"/>
  <c r="AW118" i="3"/>
  <c r="AV118" i="3"/>
  <c r="AU118" i="3"/>
  <c r="AT118" i="3"/>
  <c r="AS118" i="3"/>
  <c r="AR118" i="3"/>
  <c r="AQ118" i="3"/>
  <c r="AP118" i="3"/>
  <c r="AO118" i="3"/>
  <c r="AN118" i="3"/>
  <c r="AM118" i="3"/>
  <c r="AY117" i="3"/>
  <c r="AX117" i="3"/>
  <c r="AW117" i="3"/>
  <c r="AV117" i="3"/>
  <c r="AU117" i="3"/>
  <c r="AT117" i="3"/>
  <c r="AS117" i="3"/>
  <c r="AR117" i="3"/>
  <c r="AQ117" i="3"/>
  <c r="AP117" i="3"/>
  <c r="AO117" i="3"/>
  <c r="AN117" i="3"/>
  <c r="AM117" i="3"/>
  <c r="AY116" i="3"/>
  <c r="AX116" i="3"/>
  <c r="AW116" i="3"/>
  <c r="AV116" i="3"/>
  <c r="AU116" i="3"/>
  <c r="AT116" i="3"/>
  <c r="AS116" i="3"/>
  <c r="AR116" i="3"/>
  <c r="AQ116" i="3"/>
  <c r="AP116" i="3"/>
  <c r="AO116" i="3"/>
  <c r="AN116" i="3"/>
  <c r="AM116" i="3"/>
  <c r="AY115" i="3"/>
  <c r="AX115" i="3"/>
  <c r="AW115" i="3"/>
  <c r="AV115" i="3"/>
  <c r="AU115" i="3"/>
  <c r="AT115" i="3"/>
  <c r="AS115" i="3"/>
  <c r="AR115" i="3"/>
  <c r="AQ115" i="3"/>
  <c r="AP115" i="3"/>
  <c r="AO115" i="3"/>
  <c r="AN115" i="3"/>
  <c r="AM115" i="3"/>
  <c r="AY114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Y113" i="3"/>
  <c r="AX113" i="3"/>
  <c r="AW113" i="3"/>
  <c r="AV113" i="3"/>
  <c r="AU113" i="3"/>
  <c r="AT113" i="3"/>
  <c r="AS113" i="3"/>
  <c r="AR113" i="3"/>
  <c r="AQ113" i="3"/>
  <c r="AP113" i="3"/>
  <c r="AO113" i="3"/>
  <c r="AN113" i="3"/>
  <c r="AM113" i="3"/>
  <c r="AY112" i="3"/>
  <c r="AX112" i="3"/>
  <c r="AW112" i="3"/>
  <c r="AV112" i="3"/>
  <c r="AU112" i="3"/>
  <c r="AT112" i="3"/>
  <c r="AS112" i="3"/>
  <c r="AR112" i="3"/>
  <c r="AQ112" i="3"/>
  <c r="AP112" i="3"/>
  <c r="AO112" i="3"/>
  <c r="AN112" i="3"/>
  <c r="AM112" i="3"/>
  <c r="AY111" i="3"/>
  <c r="AX111" i="3"/>
  <c r="AW111" i="3"/>
  <c r="AV111" i="3"/>
  <c r="AU111" i="3"/>
  <c r="AT111" i="3"/>
  <c r="AS111" i="3"/>
  <c r="AR111" i="3"/>
  <c r="AQ111" i="3"/>
  <c r="AP111" i="3"/>
  <c r="AO111" i="3"/>
  <c r="AN111" i="3"/>
  <c r="AM111" i="3"/>
  <c r="AY110" i="3"/>
  <c r="AX110" i="3"/>
  <c r="AW110" i="3"/>
  <c r="AV110" i="3"/>
  <c r="AU110" i="3"/>
  <c r="AT110" i="3"/>
  <c r="AS110" i="3"/>
  <c r="AR110" i="3"/>
  <c r="AQ110" i="3"/>
  <c r="AP110" i="3"/>
  <c r="AO110" i="3"/>
  <c r="AN110" i="3"/>
  <c r="AM110" i="3"/>
  <c r="AY109" i="3"/>
  <c r="AX109" i="3"/>
  <c r="AW109" i="3"/>
  <c r="AV109" i="3"/>
  <c r="AU109" i="3"/>
  <c r="AT109" i="3"/>
  <c r="AS109" i="3"/>
  <c r="AR109" i="3"/>
  <c r="AQ109" i="3"/>
  <c r="AP109" i="3"/>
  <c r="AO109" i="3"/>
  <c r="AN109" i="3"/>
  <c r="AM109" i="3"/>
  <c r="AY108" i="3"/>
  <c r="AX108" i="3"/>
  <c r="AW108" i="3"/>
  <c r="AV108" i="3"/>
  <c r="AU108" i="3"/>
  <c r="AT108" i="3"/>
  <c r="AS108" i="3"/>
  <c r="AR108" i="3"/>
  <c r="AQ108" i="3"/>
  <c r="AP108" i="3"/>
  <c r="AO108" i="3"/>
  <c r="AN108" i="3"/>
  <c r="AM108" i="3"/>
  <c r="AY107" i="3"/>
  <c r="AX107" i="3"/>
  <c r="AW107" i="3"/>
  <c r="AV107" i="3"/>
  <c r="AU107" i="3"/>
  <c r="AT107" i="3"/>
  <c r="AS107" i="3"/>
  <c r="AR107" i="3"/>
  <c r="AQ107" i="3"/>
  <c r="AP107" i="3"/>
  <c r="AO107" i="3"/>
  <c r="AN107" i="3"/>
  <c r="AM107" i="3"/>
  <c r="AY106" i="3"/>
  <c r="AX106" i="3"/>
  <c r="AW106" i="3"/>
  <c r="AV106" i="3"/>
  <c r="AU106" i="3"/>
  <c r="AT106" i="3"/>
  <c r="AS106" i="3"/>
  <c r="AR106" i="3"/>
  <c r="AQ106" i="3"/>
  <c r="AP106" i="3"/>
  <c r="AO106" i="3"/>
  <c r="AN106" i="3"/>
  <c r="AM106" i="3"/>
  <c r="AY105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Y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Y103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Y102" i="3"/>
  <c r="AX102" i="3"/>
  <c r="AW102" i="3"/>
  <c r="AV102" i="3"/>
  <c r="AU102" i="3"/>
  <c r="AT102" i="3"/>
  <c r="AS102" i="3"/>
  <c r="AR102" i="3"/>
  <c r="AQ102" i="3"/>
  <c r="AP102" i="3"/>
  <c r="AO102" i="3"/>
  <c r="AN102" i="3"/>
  <c r="AM102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Y100" i="3"/>
  <c r="AX100" i="3"/>
  <c r="AW100" i="3"/>
  <c r="AV100" i="3"/>
  <c r="AU100" i="3"/>
  <c r="AT100" i="3"/>
  <c r="AS100" i="3"/>
  <c r="AR100" i="3"/>
  <c r="AQ100" i="3"/>
  <c r="AP100" i="3"/>
  <c r="AO100" i="3"/>
  <c r="AN100" i="3"/>
  <c r="AM100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Y98" i="3"/>
  <c r="AX98" i="3"/>
  <c r="AW98" i="3"/>
  <c r="AV98" i="3"/>
  <c r="AU98" i="3"/>
  <c r="AT98" i="3"/>
  <c r="AS98" i="3"/>
  <c r="AR98" i="3"/>
  <c r="AQ98" i="3"/>
  <c r="AP98" i="3"/>
  <c r="AO98" i="3"/>
  <c r="AN98" i="3"/>
  <c r="AM98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Y95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Y91" i="3"/>
  <c r="AX91" i="3"/>
  <c r="AW91" i="3"/>
  <c r="AV91" i="3"/>
  <c r="AU91" i="3"/>
  <c r="AT91" i="3"/>
  <c r="AS91" i="3"/>
  <c r="AR91" i="3"/>
  <c r="AQ91" i="3"/>
  <c r="AP91" i="3"/>
  <c r="AO91" i="3"/>
  <c r="AN91" i="3"/>
  <c r="AM91" i="3"/>
  <c r="AY90" i="3"/>
  <c r="AX90" i="3"/>
  <c r="AW90" i="3"/>
  <c r="AV90" i="3"/>
  <c r="AU90" i="3"/>
  <c r="AT90" i="3"/>
  <c r="AS90" i="3"/>
  <c r="AR90" i="3"/>
  <c r="AQ90" i="3"/>
  <c r="AP90" i="3"/>
  <c r="AO90" i="3"/>
  <c r="AN90" i="3"/>
  <c r="AM90" i="3"/>
  <c r="AY89" i="3"/>
  <c r="AX89" i="3"/>
  <c r="AW89" i="3"/>
  <c r="AV89" i="3"/>
  <c r="AU89" i="3"/>
  <c r="AT89" i="3"/>
  <c r="AS89" i="3"/>
  <c r="AR89" i="3"/>
  <c r="AQ89" i="3"/>
  <c r="AP89" i="3"/>
  <c r="AO89" i="3"/>
  <c r="AN89" i="3"/>
  <c r="AM89" i="3"/>
  <c r="AY88" i="3"/>
  <c r="AX88" i="3"/>
  <c r="AW88" i="3"/>
  <c r="AV88" i="3"/>
  <c r="AU88" i="3"/>
  <c r="AT88" i="3"/>
  <c r="AS88" i="3"/>
  <c r="AR88" i="3"/>
  <c r="AQ88" i="3"/>
  <c r="AP88" i="3"/>
  <c r="AO88" i="3"/>
  <c r="AN88" i="3"/>
  <c r="AM88" i="3"/>
  <c r="AY87" i="3"/>
  <c r="AY121" i="3"/>
  <c r="AX87" i="3"/>
  <c r="AX121" i="3"/>
  <c r="AW87" i="3"/>
  <c r="AW121" i="3"/>
  <c r="AV87" i="3"/>
  <c r="AV121" i="3"/>
  <c r="AU87" i="3"/>
  <c r="AU121" i="3"/>
  <c r="AT87" i="3"/>
  <c r="AT121" i="3"/>
  <c r="AS87" i="3"/>
  <c r="AS121" i="3"/>
  <c r="AR87" i="3"/>
  <c r="AQ87" i="3"/>
  <c r="AQ121" i="3"/>
  <c r="AP87" i="3"/>
  <c r="AP121" i="3"/>
  <c r="AO87" i="3"/>
  <c r="AO121" i="3"/>
  <c r="AN87" i="3"/>
  <c r="AM87" i="3"/>
  <c r="AM121" i="3"/>
  <c r="AY84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AY83" i="3"/>
  <c r="AX83" i="3"/>
  <c r="AW83" i="3"/>
  <c r="AV83" i="3"/>
  <c r="AU83" i="3"/>
  <c r="AT83" i="3"/>
  <c r="AS83" i="3"/>
  <c r="AR83" i="3"/>
  <c r="AQ83" i="3"/>
  <c r="AP83" i="3"/>
  <c r="AO83" i="3"/>
  <c r="AN83" i="3"/>
  <c r="AM83" i="3"/>
  <c r="AY82" i="3"/>
  <c r="AX82" i="3"/>
  <c r="AW82" i="3"/>
  <c r="AV82" i="3"/>
  <c r="AU82" i="3"/>
  <c r="AT82" i="3"/>
  <c r="AS82" i="3"/>
  <c r="AR82" i="3"/>
  <c r="AQ82" i="3"/>
  <c r="AP82" i="3"/>
  <c r="AO82" i="3"/>
  <c r="AN82" i="3"/>
  <c r="AM82" i="3"/>
  <c r="AX81" i="3"/>
  <c r="AW81" i="3"/>
  <c r="AV81" i="3"/>
  <c r="AU81" i="3"/>
  <c r="AT81" i="3"/>
  <c r="AS81" i="3"/>
  <c r="AR81" i="3"/>
  <c r="AQ81" i="3"/>
  <c r="AP81" i="3"/>
  <c r="AO81" i="3"/>
  <c r="AN81" i="3"/>
  <c r="AX80" i="3"/>
  <c r="AW80" i="3"/>
  <c r="AV80" i="3"/>
  <c r="AU80" i="3"/>
  <c r="AT80" i="3"/>
  <c r="AS80" i="3"/>
  <c r="AR80" i="3"/>
  <c r="AQ80" i="3"/>
  <c r="AP80" i="3"/>
  <c r="AO80" i="3"/>
  <c r="AN80" i="3"/>
  <c r="AX79" i="3"/>
  <c r="AW79" i="3"/>
  <c r="AV79" i="3"/>
  <c r="AU79" i="3"/>
  <c r="AT79" i="3"/>
  <c r="AS79" i="3"/>
  <c r="AR79" i="3"/>
  <c r="AQ79" i="3"/>
  <c r="AP79" i="3"/>
  <c r="AO79" i="3"/>
  <c r="AN79" i="3"/>
  <c r="AX78" i="3"/>
  <c r="AW78" i="3"/>
  <c r="AV78" i="3"/>
  <c r="AU78" i="3"/>
  <c r="AT78" i="3"/>
  <c r="AS78" i="3"/>
  <c r="AR78" i="3"/>
  <c r="AQ78" i="3"/>
  <c r="AP78" i="3"/>
  <c r="AO78" i="3"/>
  <c r="AN78" i="3"/>
  <c r="AX77" i="3"/>
  <c r="AW77" i="3"/>
  <c r="AV77" i="3"/>
  <c r="AU77" i="3"/>
  <c r="AT77" i="3"/>
  <c r="AS77" i="3"/>
  <c r="AR77" i="3"/>
  <c r="AQ77" i="3"/>
  <c r="AP77" i="3"/>
  <c r="AO77" i="3"/>
  <c r="AN77" i="3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Y21" i="3"/>
  <c r="AX21" i="3"/>
  <c r="AX85" i="3"/>
  <c r="AW21" i="3"/>
  <c r="AW85" i="3"/>
  <c r="AV21" i="3"/>
  <c r="AV85" i="3"/>
  <c r="AU21" i="3"/>
  <c r="AU85" i="3"/>
  <c r="AT21" i="3"/>
  <c r="AT85" i="3"/>
  <c r="AS21" i="3"/>
  <c r="AS85" i="3"/>
  <c r="AR21" i="3"/>
  <c r="AR85" i="3"/>
  <c r="AQ21" i="3"/>
  <c r="AQ85" i="3"/>
  <c r="AP21" i="3"/>
  <c r="AP85" i="3"/>
  <c r="AO21" i="3"/>
  <c r="AO85" i="3"/>
  <c r="AN21" i="3"/>
  <c r="AN85" i="3"/>
  <c r="AM21" i="3"/>
  <c r="AM85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Y2" i="3"/>
  <c r="AX2" i="3"/>
  <c r="AW2" i="3"/>
  <c r="AW19" i="3"/>
  <c r="AV2" i="3"/>
  <c r="AV19" i="3"/>
  <c r="AU2" i="3"/>
  <c r="AT2" i="3"/>
  <c r="AS2" i="3"/>
  <c r="AS19" i="3"/>
  <c r="AR2" i="3"/>
  <c r="AR19" i="3"/>
  <c r="AQ2" i="3"/>
  <c r="AP2" i="3"/>
  <c r="AO2" i="3"/>
  <c r="AO19" i="3"/>
  <c r="AN2" i="3"/>
  <c r="AN19" i="3"/>
  <c r="AM2" i="3"/>
  <c r="M2" i="2"/>
  <c r="L11" i="1"/>
  <c r="L9" i="1"/>
  <c r="L8" i="1"/>
  <c r="L7" i="1"/>
  <c r="L6" i="1"/>
  <c r="L5" i="1"/>
  <c r="L4" i="1"/>
  <c r="L3" i="1"/>
  <c r="L2" i="1"/>
  <c r="AY85" i="3"/>
  <c r="AR121" i="3"/>
  <c r="AN121" i="3"/>
  <c r="AP19" i="3"/>
  <c r="AP122" i="3"/>
  <c r="AM19" i="3"/>
  <c r="AM122" i="3"/>
  <c r="AU19" i="3"/>
  <c r="AU122" i="3"/>
  <c r="AT19" i="3"/>
  <c r="AT122" i="3"/>
  <c r="AX19" i="3"/>
  <c r="AX122" i="3"/>
  <c r="AN122" i="3"/>
  <c r="AR122" i="3"/>
  <c r="AV122" i="3"/>
  <c r="AV124" i="3"/>
  <c r="AQ19" i="3"/>
  <c r="AQ122" i="3"/>
  <c r="AY19" i="3"/>
  <c r="AY122" i="3"/>
  <c r="AY124" i="3"/>
  <c r="AO122" i="3"/>
  <c r="AS122" i="3"/>
  <c r="AW122" i="3"/>
  <c r="AX126" i="3"/>
  <c r="AX124" i="3"/>
  <c r="AQ126" i="3"/>
  <c r="AQ124" i="3"/>
  <c r="AS126" i="3"/>
  <c r="AS124" i="3"/>
  <c r="AO126" i="3"/>
  <c r="AO124" i="3"/>
  <c r="AU126" i="3"/>
  <c r="AU124" i="3"/>
  <c r="AP124" i="3"/>
  <c r="AP126" i="3"/>
  <c r="AW126" i="3"/>
  <c r="AW124" i="3"/>
  <c r="AR126" i="3"/>
  <c r="AR124" i="3"/>
  <c r="AN126" i="3"/>
  <c r="AN124" i="3"/>
  <c r="AT124" i="3"/>
  <c r="AT126" i="3"/>
  <c r="AM126" i="3"/>
  <c r="AM124" i="3"/>
</calcChain>
</file>

<file path=xl/sharedStrings.xml><?xml version="1.0" encoding="utf-8"?>
<sst xmlns="http://schemas.openxmlformats.org/spreadsheetml/2006/main" count="2701" uniqueCount="728">
  <si>
    <t>Organism</t>
  </si>
  <si>
    <t>Genogroup</t>
  </si>
  <si>
    <t>Acceptor_Serotype</t>
  </si>
  <si>
    <t>Blast_based_Donor</t>
  </si>
  <si>
    <t>Identity</t>
  </si>
  <si>
    <t>Unique_acceptor</t>
  </si>
  <si>
    <t>Times_appeared</t>
  </si>
  <si>
    <t>AB192877</t>
  </si>
  <si>
    <t>EV-A</t>
  </si>
  <si>
    <t>EV-A90</t>
  </si>
  <si>
    <t>3350-3820</t>
  </si>
  <si>
    <t>Unknown</t>
  </si>
  <si>
    <t>CV-A16</t>
  </si>
  <si>
    <t>HQ728259</t>
  </si>
  <si>
    <t>CV-A2</t>
  </si>
  <si>
    <t>1-693</t>
  </si>
  <si>
    <t>EV-A71</t>
  </si>
  <si>
    <t>CV-A4</t>
  </si>
  <si>
    <t>3820-7383</t>
  </si>
  <si>
    <t>CV-A8</t>
  </si>
  <si>
    <t>HQ728260</t>
  </si>
  <si>
    <t>3954-7434</t>
  </si>
  <si>
    <t>EV-A89</t>
  </si>
  <si>
    <t>JF799986</t>
  </si>
  <si>
    <t>4083-7403</t>
  </si>
  <si>
    <t>JQ964234</t>
  </si>
  <si>
    <t>CV-A6</t>
  </si>
  <si>
    <t>6503-7434</t>
  </si>
  <si>
    <t>CV-A14</t>
  </si>
  <si>
    <t>KM279379</t>
  </si>
  <si>
    <t>4480-7434</t>
  </si>
  <si>
    <t>KM609476</t>
  </si>
  <si>
    <t>4179-7396</t>
  </si>
  <si>
    <t>KP036483</t>
  </si>
  <si>
    <t>1-668</t>
  </si>
  <si>
    <t>3474-7399</t>
  </si>
  <si>
    <t>CV-B2</t>
  </si>
  <si>
    <t>KP289393</t>
  </si>
  <si>
    <t>5177-7433</t>
  </si>
  <si>
    <t>E-18</t>
  </si>
  <si>
    <t>KP289419</t>
  </si>
  <si>
    <t>5435-7405</t>
  </si>
  <si>
    <t>CV-A12</t>
  </si>
  <si>
    <t>E-19</t>
  </si>
  <si>
    <t>KT277550</t>
  </si>
  <si>
    <t>3943-7429</t>
  </si>
  <si>
    <t>EV-A76</t>
  </si>
  <si>
    <t>E-3</t>
  </si>
  <si>
    <t>KU163608</t>
  </si>
  <si>
    <t>1-2257</t>
  </si>
  <si>
    <t>EV-B106</t>
  </si>
  <si>
    <t>KU641501</t>
  </si>
  <si>
    <t>3424-5767</t>
  </si>
  <si>
    <t>EV-B85</t>
  </si>
  <si>
    <t>5768-7152</t>
  </si>
  <si>
    <t>E-11</t>
  </si>
  <si>
    <t>KX372309</t>
  </si>
  <si>
    <t>4090-5701</t>
  </si>
  <si>
    <t>E-14</t>
  </si>
  <si>
    <t>5702-7316</t>
  </si>
  <si>
    <t>E-21</t>
  </si>
  <si>
    <t>KX372322</t>
  </si>
  <si>
    <t>4450-7417</t>
  </si>
  <si>
    <t>CV-A5</t>
  </si>
  <si>
    <t>E-24</t>
  </si>
  <si>
    <t>KX372340</t>
  </si>
  <si>
    <t>3968-7391</t>
  </si>
  <si>
    <t>EV-B80</t>
  </si>
  <si>
    <t>KX752785</t>
  </si>
  <si>
    <t>5973-6806</t>
  </si>
  <si>
    <t>E-7</t>
  </si>
  <si>
    <t>6807-7428</t>
  </si>
  <si>
    <t>E-33</t>
  </si>
  <si>
    <t>5449-5972</t>
  </si>
  <si>
    <t>E-9</t>
  </si>
  <si>
    <t>AF311939</t>
  </si>
  <si>
    <t>EV-B</t>
  </si>
  <si>
    <t>CV-B4</t>
  </si>
  <si>
    <t>4319-5030</t>
  </si>
  <si>
    <t>E-30</t>
  </si>
  <si>
    <t>CV-B1</t>
  </si>
  <si>
    <t>AY466022</t>
  </si>
  <si>
    <t>CV-A9</t>
  </si>
  <si>
    <t>4180-7408</t>
  </si>
  <si>
    <t>AY466029</t>
  </si>
  <si>
    <t>3615-6034</t>
  </si>
  <si>
    <t>CV-B3</t>
  </si>
  <si>
    <t>AY875692</t>
  </si>
  <si>
    <t>CV-B5</t>
  </si>
  <si>
    <t>6124-7408</t>
  </si>
  <si>
    <t>1-707</t>
  </si>
  <si>
    <t>E-25</t>
  </si>
  <si>
    <t>AY896760</t>
  </si>
  <si>
    <t>E-6</t>
  </si>
  <si>
    <t>3537-7365</t>
  </si>
  <si>
    <t>AY896761</t>
  </si>
  <si>
    <t>6007-7366</t>
  </si>
  <si>
    <t>EV-B77</t>
  </si>
  <si>
    <t>4388-5129</t>
  </si>
  <si>
    <t>EV-B88</t>
  </si>
  <si>
    <t>AY896762</t>
  </si>
  <si>
    <t>6447-7351</t>
  </si>
  <si>
    <t>E-13</t>
  </si>
  <si>
    <t>CV-A11</t>
  </si>
  <si>
    <t>AY896763</t>
  </si>
  <si>
    <t>3507-7343</t>
  </si>
  <si>
    <t>CV-A19</t>
  </si>
  <si>
    <t>AY896766</t>
  </si>
  <si>
    <t>4541-5128</t>
  </si>
  <si>
    <t>CV-A21</t>
  </si>
  <si>
    <t>AY948442</t>
  </si>
  <si>
    <t>4263-6210</t>
  </si>
  <si>
    <t>CV-A24</t>
  </si>
  <si>
    <t>6211-7428</t>
  </si>
  <si>
    <t>EV-C105</t>
  </si>
  <si>
    <t>EF066392</t>
  </si>
  <si>
    <t>3534-4827</t>
  </si>
  <si>
    <t>CV-A13</t>
  </si>
  <si>
    <t>EV-B97</t>
  </si>
  <si>
    <t>CV-A17</t>
  </si>
  <si>
    <t>EF155423</t>
  </si>
  <si>
    <t>1-710</t>
  </si>
  <si>
    <t>EV-B74</t>
  </si>
  <si>
    <t>CV-A20</t>
  </si>
  <si>
    <t>3828-4197</t>
  </si>
  <si>
    <t>PV-3</t>
  </si>
  <si>
    <t>EF174469</t>
  </si>
  <si>
    <t>4438-7411</t>
  </si>
  <si>
    <t>PV-1</t>
  </si>
  <si>
    <t>EF371880</t>
  </si>
  <si>
    <t>1-1951</t>
  </si>
  <si>
    <t>PV-2</t>
  </si>
  <si>
    <t>FJ357838</t>
  </si>
  <si>
    <t>1-656</t>
  </si>
  <si>
    <t>E-16</t>
  </si>
  <si>
    <t>GU376747</t>
  </si>
  <si>
    <t>1-650</t>
  </si>
  <si>
    <t>EV-B84</t>
  </si>
  <si>
    <t>4700-7397</t>
  </si>
  <si>
    <t>HM031191</t>
  </si>
  <si>
    <t>4100-6065</t>
  </si>
  <si>
    <t>HQ998851</t>
  </si>
  <si>
    <t>4447-7401</t>
  </si>
  <si>
    <t>JN596587</t>
  </si>
  <si>
    <t>3551-4812</t>
  </si>
  <si>
    <t>4813-7424</t>
  </si>
  <si>
    <t>JN596588</t>
  </si>
  <si>
    <t>4408-7384</t>
  </si>
  <si>
    <t>JN797615</t>
  </si>
  <si>
    <t>4825-7405</t>
  </si>
  <si>
    <t>JQ729993</t>
  </si>
  <si>
    <t>4929-5574</t>
  </si>
  <si>
    <t>5575-7407</t>
  </si>
  <si>
    <t>JQ929657</t>
  </si>
  <si>
    <t>5472-7417</t>
  </si>
  <si>
    <t>JX644073</t>
  </si>
  <si>
    <t>4184-7464</t>
  </si>
  <si>
    <t>1-646</t>
  </si>
  <si>
    <t>JX843810</t>
  </si>
  <si>
    <t>3767-6011</t>
  </si>
  <si>
    <t>6012-7407</t>
  </si>
  <si>
    <t>JX898909</t>
  </si>
  <si>
    <t>3571-7423</t>
  </si>
  <si>
    <t>JX976769</t>
  </si>
  <si>
    <t>4279-7368</t>
  </si>
  <si>
    <t>JX976771</t>
  </si>
  <si>
    <t>4382-7395</t>
  </si>
  <si>
    <t>JX976772</t>
  </si>
  <si>
    <t>5491-7419</t>
  </si>
  <si>
    <t>4219-5490</t>
  </si>
  <si>
    <t>JX976773</t>
  </si>
  <si>
    <t>3479-7425</t>
  </si>
  <si>
    <t>KC897073</t>
  </si>
  <si>
    <t>4359-5060</t>
  </si>
  <si>
    <t>1-815</t>
  </si>
  <si>
    <t>5061-7427</t>
  </si>
  <si>
    <t>KF781524</t>
  </si>
  <si>
    <t>4520-7393</t>
  </si>
  <si>
    <t>KF878942</t>
  </si>
  <si>
    <t>3998-5026</t>
  </si>
  <si>
    <t>5027-7425</t>
  </si>
  <si>
    <t>KF878966</t>
  </si>
  <si>
    <t>4150-5555</t>
  </si>
  <si>
    <t>5556-7127</t>
  </si>
  <si>
    <t>KJ765699</t>
  </si>
  <si>
    <t>1-612</t>
  </si>
  <si>
    <t>3787-7392</t>
  </si>
  <si>
    <t>KJ957190</t>
  </si>
  <si>
    <t>4192-7429</t>
  </si>
  <si>
    <t>KM388538</t>
  </si>
  <si>
    <t>3340-7319</t>
  </si>
  <si>
    <t>KM890276</t>
  </si>
  <si>
    <t>4944-7393</t>
  </si>
  <si>
    <t>KM890277</t>
  </si>
  <si>
    <t>4560-7424</t>
  </si>
  <si>
    <t>KP036484</t>
  </si>
  <si>
    <t>1-658</t>
  </si>
  <si>
    <t>4758-7337</t>
  </si>
  <si>
    <t>KP099941</t>
  </si>
  <si>
    <t>4211-5986</t>
  </si>
  <si>
    <t>KP260537</t>
  </si>
  <si>
    <t>6444-7382</t>
  </si>
  <si>
    <t>3781-6443</t>
  </si>
  <si>
    <t>KP266568</t>
  </si>
  <si>
    <t>3346-3885</t>
  </si>
  <si>
    <t>3886-6080</t>
  </si>
  <si>
    <t>6081-7383</t>
  </si>
  <si>
    <t>KP266574</t>
  </si>
  <si>
    <t>4486-7405</t>
  </si>
  <si>
    <t>KP266577</t>
  </si>
  <si>
    <t>5453-7402</t>
  </si>
  <si>
    <t>KP266578</t>
  </si>
  <si>
    <t>4584-7401</t>
  </si>
  <si>
    <t>KP289438</t>
  </si>
  <si>
    <t>1-580</t>
  </si>
  <si>
    <t>3970-7400</t>
  </si>
  <si>
    <t>KP289439</t>
  </si>
  <si>
    <t>3728-4925</t>
  </si>
  <si>
    <t>KP289440</t>
  </si>
  <si>
    <t>4155-4890</t>
  </si>
  <si>
    <t>KP289441</t>
  </si>
  <si>
    <t>4184-7451</t>
  </si>
  <si>
    <t>KP294524</t>
  </si>
  <si>
    <t>3416-4874</t>
  </si>
  <si>
    <t>KP638484</t>
  </si>
  <si>
    <t>3482-7356</t>
  </si>
  <si>
    <t>KR107057</t>
  </si>
  <si>
    <t>4169-7399</t>
  </si>
  <si>
    <t>KT353721</t>
  </si>
  <si>
    <t>4150-4970</t>
  </si>
  <si>
    <t>KU355273</t>
  </si>
  <si>
    <t>3859-7426</t>
  </si>
  <si>
    <t>KU566507</t>
  </si>
  <si>
    <t>5138-7394</t>
  </si>
  <si>
    <t>KU574620</t>
  </si>
  <si>
    <t>2645-3660</t>
  </si>
  <si>
    <t>3661-6552</t>
  </si>
  <si>
    <t>KU574630</t>
  </si>
  <si>
    <t>2775-3048</t>
  </si>
  <si>
    <t>3049-6612</t>
  </si>
  <si>
    <t>KU574634</t>
  </si>
  <si>
    <t>3537-5052</t>
  </si>
  <si>
    <t>5053-6585</t>
  </si>
  <si>
    <t>KU574637</t>
  </si>
  <si>
    <t>2938-6606</t>
  </si>
  <si>
    <t>KU574639</t>
  </si>
  <si>
    <t>3621-6591</t>
  </si>
  <si>
    <t>KX139459</t>
  </si>
  <si>
    <t>1-674</t>
  </si>
  <si>
    <t>EV-B98</t>
  </si>
  <si>
    <t>3720-7437</t>
  </si>
  <si>
    <t>KX171336</t>
  </si>
  <si>
    <t>KX767786</t>
  </si>
  <si>
    <t>3443-7414</t>
  </si>
  <si>
    <t>AF462418</t>
  </si>
  <si>
    <t>EV-C</t>
  </si>
  <si>
    <t>5365-6730</t>
  </si>
  <si>
    <t>4406-5364</t>
  </si>
  <si>
    <t>AM884184</t>
  </si>
  <si>
    <t>3910-5780</t>
  </si>
  <si>
    <t>5781-7439</t>
  </si>
  <si>
    <t>AY278551</t>
  </si>
  <si>
    <t>3433-5277</t>
  </si>
  <si>
    <t>5278-6373</t>
  </si>
  <si>
    <t>AY278553</t>
  </si>
  <si>
    <t>1-597</t>
  </si>
  <si>
    <t>5148-6435</t>
  </si>
  <si>
    <t>AY948201</t>
  </si>
  <si>
    <t>3416-4334</t>
  </si>
  <si>
    <t>DQ995633</t>
  </si>
  <si>
    <t>5403-7452</t>
  </si>
  <si>
    <t>DQ995636</t>
  </si>
  <si>
    <t>6366-7236</t>
  </si>
  <si>
    <t>DQ995643</t>
  </si>
  <si>
    <t>6469-7457</t>
  </si>
  <si>
    <t>EF015017</t>
  </si>
  <si>
    <t>4684-6418</t>
  </si>
  <si>
    <t>6419-7440</t>
  </si>
  <si>
    <t>EF015031</t>
  </si>
  <si>
    <t>6135-7440</t>
  </si>
  <si>
    <t>EV-C102</t>
  </si>
  <si>
    <t>EF015035</t>
  </si>
  <si>
    <t>6379-7089</t>
  </si>
  <si>
    <t>FJ460227</t>
  </si>
  <si>
    <t>3820-7330</t>
  </si>
  <si>
    <t>FJ517649</t>
  </si>
  <si>
    <t>6004-6807</t>
  </si>
  <si>
    <t>FJ859060</t>
  </si>
  <si>
    <t>5874-7441</t>
  </si>
  <si>
    <t>HM107832</t>
  </si>
  <si>
    <t>1-558</t>
  </si>
  <si>
    <t>4301-4958</t>
  </si>
  <si>
    <t>4959-5374</t>
  </si>
  <si>
    <t>5375-7438</t>
  </si>
  <si>
    <t>3432-4300</t>
  </si>
  <si>
    <t>HQ738289</t>
  </si>
  <si>
    <t>4813-6257</t>
  </si>
  <si>
    <t>3490-4812</t>
  </si>
  <si>
    <t>6258-7445</t>
  </si>
  <si>
    <t>HQ738294</t>
  </si>
  <si>
    <t>4439-5011</t>
  </si>
  <si>
    <t>HQ738297</t>
  </si>
  <si>
    <t>4180-4497</t>
  </si>
  <si>
    <t>4498-7397</t>
  </si>
  <si>
    <t>JF260925</t>
  </si>
  <si>
    <t>5698-7476</t>
  </si>
  <si>
    <t>1-824</t>
  </si>
  <si>
    <t>JX274983</t>
  </si>
  <si>
    <t>4362-7439</t>
  </si>
  <si>
    <t>3401-4248</t>
  </si>
  <si>
    <t>JX275032</t>
  </si>
  <si>
    <t>3557-7442</t>
  </si>
  <si>
    <t>1-599</t>
  </si>
  <si>
    <t>JX393302</t>
  </si>
  <si>
    <t>6700-7309</t>
  </si>
  <si>
    <t>EV-C109</t>
  </si>
  <si>
    <t>KC785531</t>
  </si>
  <si>
    <t>3283-4308</t>
  </si>
  <si>
    <t>CV-A22</t>
  </si>
  <si>
    <t>KC880366</t>
  </si>
  <si>
    <t>4143-7442</t>
  </si>
  <si>
    <t>KJ170559</t>
  </si>
  <si>
    <t>3425-7387</t>
  </si>
  <si>
    <t>KR259355</t>
  </si>
  <si>
    <t>3421-4486</t>
  </si>
  <si>
    <t>4487-7435</t>
  </si>
  <si>
    <t>KX162680</t>
  </si>
  <si>
    <t>6068-7431</t>
  </si>
  <si>
    <t>KX162682</t>
  </si>
  <si>
    <t>4001-7360</t>
  </si>
  <si>
    <t>3724-4000</t>
  </si>
  <si>
    <t>KX162684</t>
  </si>
  <si>
    <t>4037-4819</t>
  </si>
  <si>
    <t>4820-7435</t>
  </si>
  <si>
    <t>KX162688</t>
  </si>
  <si>
    <t>KX162708</t>
  </si>
  <si>
    <t>3393-7363</t>
  </si>
  <si>
    <t>KX162710</t>
  </si>
  <si>
    <t>3667-4338</t>
  </si>
  <si>
    <t>4339-4832</t>
  </si>
  <si>
    <t>4833-7331</t>
  </si>
  <si>
    <t>FJ859189</t>
  </si>
  <si>
    <t>Unique_donor</t>
  </si>
  <si>
    <t>Serotype</t>
  </si>
  <si>
    <t>TREC_SITES</t>
  </si>
  <si>
    <t>TRECS_Based_Donor_sero</t>
  </si>
  <si>
    <t>Event</t>
  </si>
  <si>
    <t>5UTR_s</t>
  </si>
  <si>
    <t>5UTR_e</t>
  </si>
  <si>
    <t>VP4_s</t>
  </si>
  <si>
    <t>VP4_e</t>
  </si>
  <si>
    <t>VP2_s</t>
  </si>
  <si>
    <t>VP2_e</t>
  </si>
  <si>
    <t>VP3_s</t>
  </si>
  <si>
    <t>VP3_e</t>
  </si>
  <si>
    <t>VP1_s</t>
  </si>
  <si>
    <t>VP1_e</t>
  </si>
  <si>
    <t>2A_s</t>
  </si>
  <si>
    <t>2A_e</t>
  </si>
  <si>
    <t>2B_s</t>
  </si>
  <si>
    <t>2B_e</t>
  </si>
  <si>
    <t>2C_s</t>
  </si>
  <si>
    <t>2C_e</t>
  </si>
  <si>
    <t>3A_s</t>
  </si>
  <si>
    <t>3A_e</t>
  </si>
  <si>
    <t>3B_s</t>
  </si>
  <si>
    <t>3B_e</t>
  </si>
  <si>
    <t>3C_s</t>
  </si>
  <si>
    <t>3C_e</t>
  </si>
  <si>
    <t>3D_s</t>
  </si>
  <si>
    <t>3D_e</t>
  </si>
  <si>
    <t>3UTR_s</t>
  </si>
  <si>
    <t>3UTR_e</t>
  </si>
  <si>
    <t>5UTR_length</t>
  </si>
  <si>
    <t>VP4_lenght</t>
  </si>
  <si>
    <t>VP2_length</t>
  </si>
  <si>
    <t>VP3_length</t>
  </si>
  <si>
    <t>VP1_lenght</t>
  </si>
  <si>
    <t>2A</t>
  </si>
  <si>
    <t>2B</t>
  </si>
  <si>
    <t>2C</t>
  </si>
  <si>
    <t>3A</t>
  </si>
  <si>
    <t>3B</t>
  </si>
  <si>
    <t>3C</t>
  </si>
  <si>
    <t>3D</t>
  </si>
  <si>
    <t>3UTR</t>
  </si>
  <si>
    <t>3350-3820(2a-2b)</t>
  </si>
  <si>
    <t>EV-A91</t>
  </si>
  <si>
    <t>3350-3820:Unknown</t>
  </si>
  <si>
    <t>1-693(5utr),3820-7383(2b-3utr)</t>
  </si>
  <si>
    <t>EV-A71,EV-A71</t>
  </si>
  <si>
    <t>1-693:91%:EV-A71</t>
  </si>
  <si>
    <t>3820-7383:95%:EV-A71</t>
  </si>
  <si>
    <t>3954-7434(2b-3utr)</t>
  </si>
  <si>
    <t>3954-7434:96%:EV-A71</t>
  </si>
  <si>
    <t>4083-7403(2C-3UTR)</t>
  </si>
  <si>
    <t>4083-7403:98%:CV-A4</t>
  </si>
  <si>
    <t>6503-7434(3d-3utr)</t>
  </si>
  <si>
    <t>6503-7434:96%:CV-A4</t>
  </si>
  <si>
    <t>4480-7434(2C-3utr)</t>
  </si>
  <si>
    <t>4480-7434:93%:CV-A14</t>
  </si>
  <si>
    <t>4179-7396(2C-3utr)</t>
  </si>
  <si>
    <t>4179-7396:90%:CV-A6</t>
  </si>
  <si>
    <t>1-610(5utr),3474-7399(2A-3UTR)</t>
  </si>
  <si>
    <t>CV-A6,Unknown</t>
  </si>
  <si>
    <t>1-668:92%:CV-A6</t>
  </si>
  <si>
    <t>3474-7399:92%:CV-A2</t>
  </si>
  <si>
    <t>5177-7433(3a-3utr)</t>
  </si>
  <si>
    <t>5177-7433:96%:CV-A14</t>
  </si>
  <si>
    <t>5435-7405(3C-3UTR)</t>
  </si>
  <si>
    <t>5435-7405:97%:CV-A12</t>
  </si>
  <si>
    <t>3943-7429(2B-3UTR)</t>
  </si>
  <si>
    <t>3943-7429:94%:EV-A76</t>
  </si>
  <si>
    <t>1-2257(5utr-vp3)</t>
  </si>
  <si>
    <t>1-2257:99%:EV-A71</t>
  </si>
  <si>
    <t>3424-5767(2A-3D),5768-7152(3D-3UTR)</t>
  </si>
  <si>
    <t>Unknown,CV-A4</t>
  </si>
  <si>
    <t>3424-5767:Unknown</t>
  </si>
  <si>
    <t>5768-7152:92%:CV-A4</t>
  </si>
  <si>
    <t>4090-5701(2c-3c),5702-7316(3c-3utr)</t>
  </si>
  <si>
    <t>Unknown,CV-A8</t>
  </si>
  <si>
    <t>4090-5701:Unknown</t>
  </si>
  <si>
    <t>5702-7316:92%:CV-A8</t>
  </si>
  <si>
    <t>4450-7417(2c-3utr)</t>
  </si>
  <si>
    <t>4450-7417:95%:CV-A5</t>
  </si>
  <si>
    <t>3968-7391(2b-3utr)</t>
  </si>
  <si>
    <t>3968-7391:Unknown</t>
  </si>
  <si>
    <t>5449-5972(3c-3d),5973-6806(3d),6807-7428(3d-3utr)</t>
  </si>
  <si>
    <t>Unknown,CV-A4,EV-A71</t>
  </si>
  <si>
    <t>5449-5972:Unknown</t>
  </si>
  <si>
    <t>5973-6806:96%:CV-A4</t>
  </si>
  <si>
    <t>6807-7428:96%:EV-A71</t>
  </si>
  <si>
    <t>Genogroup_averages(EV_A)</t>
  </si>
  <si>
    <t>Donor_sero</t>
  </si>
  <si>
    <t>Blast_results</t>
  </si>
  <si>
    <t>4319-5030(2c)</t>
  </si>
  <si>
    <t>4319-5030:92%:E-30</t>
  </si>
  <si>
    <t>4180-7408(2c-3utr)</t>
  </si>
  <si>
    <t>4180-7408:Unknown</t>
  </si>
  <si>
    <t>3615-5920(2a-3c)</t>
  </si>
  <si>
    <t>3615-6034:Unknown</t>
  </si>
  <si>
    <t>1-707(5utr),6124-7408(3d-3utr)</t>
  </si>
  <si>
    <t>E-13,Unknown</t>
  </si>
  <si>
    <t>6124-7408:Unknown</t>
  </si>
  <si>
    <t>3537-7365(2a-3utr)</t>
  </si>
  <si>
    <t>3537-7365:Unknown</t>
  </si>
  <si>
    <t>4388-5129(2c-3a),6007-7366(3d-3utr)</t>
  </si>
  <si>
    <t>EV-B88,EV-B77</t>
  </si>
  <si>
    <t>4388-5129:93%:EV-B88</t>
  </si>
  <si>
    <t>6007-7366:91%:EV-B77</t>
  </si>
  <si>
    <t>6447-7351(3d-3utr)</t>
  </si>
  <si>
    <t>6447-7351:91%:E-13</t>
  </si>
  <si>
    <t>3507-7343(2a-3utr)</t>
  </si>
  <si>
    <t>3507-7343:Unknown</t>
  </si>
  <si>
    <t>4541-5128(2c-3a)</t>
  </si>
  <si>
    <t>4541-5128:91%:E-6</t>
  </si>
  <si>
    <t>4263-6210(2c-3d),6211-7428(3d-3utr)</t>
  </si>
  <si>
    <t>E-6,Unknown</t>
  </si>
  <si>
    <t>4263-6210:96%:E-25</t>
  </si>
  <si>
    <t>6211-7428:96%:E-25</t>
  </si>
  <si>
    <t>3534-4827(2a-2c),4828-7334(2c-3utr)</t>
  </si>
  <si>
    <t>Unknown,unknown</t>
  </si>
  <si>
    <t>3534-4827:Unknown</t>
  </si>
  <si>
    <t>6211-7428:92%:EV-B97</t>
  </si>
  <si>
    <t>1-710(5utr),3828-4197(2b-2c)</t>
  </si>
  <si>
    <t>EV-B74,E-7</t>
  </si>
  <si>
    <t>1-710:93%:EV-B74</t>
  </si>
  <si>
    <t>3828-4197:94%:E-7</t>
  </si>
  <si>
    <t>4438-7411(2c-3utr)</t>
  </si>
  <si>
    <t>4438-7411:Unknown</t>
  </si>
  <si>
    <t>1-1951(5utr-vp3)</t>
  </si>
  <si>
    <t>1-1951:93%:CV-B3</t>
  </si>
  <si>
    <t>1-656(5utr)</t>
  </si>
  <si>
    <t>1-656:97%:E-16</t>
  </si>
  <si>
    <t>1-650(5'utr),4709-7397(2c-3utr)</t>
  </si>
  <si>
    <t>EV-B80,Unknown</t>
  </si>
  <si>
    <t>1-650:93%:EV-B84</t>
  </si>
  <si>
    <t>4700-7397:94%:EV-B80</t>
  </si>
  <si>
    <t>4100-6065(2c-3d)</t>
  </si>
  <si>
    <t>4100-6065:Unknown</t>
  </si>
  <si>
    <t>4447-7401(2c-3utr)</t>
  </si>
  <si>
    <t>4447-7401:98%:CV-B4</t>
  </si>
  <si>
    <t>3551-4812(2a-2c),4813-7424(2c-3utr)</t>
  </si>
  <si>
    <t>Unknown,E-11</t>
  </si>
  <si>
    <t>3551-4812:Unknown</t>
  </si>
  <si>
    <t>4813-7424:94%:E-11</t>
  </si>
  <si>
    <t>4408-7384(2C-3UTR)</t>
  </si>
  <si>
    <t>4408-7384:94%:E-11</t>
  </si>
  <si>
    <t>4825-7405(2c-3utr)</t>
  </si>
  <si>
    <t>4825-7405:99%:E-30</t>
  </si>
  <si>
    <t>4929-5574(2c-3c),5575-7407(3c-3utr)</t>
  </si>
  <si>
    <t>4929-5574:94%:E-30</t>
  </si>
  <si>
    <t>5575-7407:97%:CV-B3</t>
  </si>
  <si>
    <t>5472-7417(3c-3utr)</t>
  </si>
  <si>
    <t>5472-7417:Unknown</t>
  </si>
  <si>
    <t>1-646(5utr),4184-7464(2c-3utr)</t>
  </si>
  <si>
    <t>EV-B74,Unknown</t>
  </si>
  <si>
    <t>1-646:94%:EV-B74</t>
  </si>
  <si>
    <t>4184-7464:93%:CV-B3</t>
  </si>
  <si>
    <t>3767-6011(2b-3d),6012-7389(3d-3utr)</t>
  </si>
  <si>
    <t>Unknown,Unknown</t>
  </si>
  <si>
    <t>3767-6011:Unknown</t>
  </si>
  <si>
    <t>6012-7407:92%:E-6</t>
  </si>
  <si>
    <t>3571-7423(2a-3utr)</t>
  </si>
  <si>
    <t>3571-7423:Unknown</t>
  </si>
  <si>
    <t>4279-7368(2c-3utr)</t>
  </si>
  <si>
    <t>4279-7368:94%:E-14</t>
  </si>
  <si>
    <t>4382-7395(2c-3utr)</t>
  </si>
  <si>
    <t>4382-7395:96%:E-7</t>
  </si>
  <si>
    <t>4219-5490(2c-3c),5491-7419(3c-2utr)</t>
  </si>
  <si>
    <t>4219-5490:Unknown</t>
  </si>
  <si>
    <t>5491-7419:Unknown</t>
  </si>
  <si>
    <t>3479-7425(2a-3utr)</t>
  </si>
  <si>
    <t>3479-7425:97%:E-3</t>
  </si>
  <si>
    <t>1-815(5utr-vp4),4359-5060(2c),5061-7427(3a-3utr)</t>
  </si>
  <si>
    <t>CV-B4,EV-B106,Unknown</t>
  </si>
  <si>
    <t>1-815:96%:CV-B4</t>
  </si>
  <si>
    <t>4359-5060:92%:EV-B106</t>
  </si>
  <si>
    <t>5061-7427:96%:CV-B5</t>
  </si>
  <si>
    <t>4520-7393(2c-3utr)</t>
  </si>
  <si>
    <t>4520-7393:Unknown</t>
  </si>
  <si>
    <t>3998-5026(2b-2c),5027-7425(2c-3utr)</t>
  </si>
  <si>
    <t>Unknown,CV-B3</t>
  </si>
  <si>
    <t>3998-5026:Unknown</t>
  </si>
  <si>
    <t>5027-7425:96%:CV-B3</t>
  </si>
  <si>
    <t>4150-5555(2c-3c),5556-7127(3c-3utr)</t>
  </si>
  <si>
    <t>Unknown,E-30</t>
  </si>
  <si>
    <t>4150-5555:Unknown</t>
  </si>
  <si>
    <t>5556-7127:95%:E-30</t>
  </si>
  <si>
    <t>1-621(5utr),3787-7392(2b-3utr)</t>
  </si>
  <si>
    <t>CV-B5,CV-B4</t>
  </si>
  <si>
    <t>1-612:91%:E-11</t>
  </si>
  <si>
    <t>3787-7392:94%:CV-B4</t>
  </si>
  <si>
    <t>4192-7429(2c-3utr)</t>
  </si>
  <si>
    <t>4192-7429:97%:CV-B3</t>
  </si>
  <si>
    <t>3340-7319(2a-3utr)</t>
  </si>
  <si>
    <t>3340-7319:97%:E-30</t>
  </si>
  <si>
    <t>4944-7393(2c-3utr)</t>
  </si>
  <si>
    <t>4944-7393:Unknown</t>
  </si>
  <si>
    <t>4560-7424(2c-3utr)</t>
  </si>
  <si>
    <t>4560-7424:Unknown</t>
  </si>
  <si>
    <t>1-658(5utr),4758-7337(2c-3utr)</t>
  </si>
  <si>
    <t>1-658:93%:EV-B74</t>
  </si>
  <si>
    <t>4211-5986(2c-3d)</t>
  </si>
  <si>
    <t>4211-5986:93%:CV-B3</t>
  </si>
  <si>
    <t>3781-6443(2b-3d),6444-7382(3d-3utr)</t>
  </si>
  <si>
    <t>E-3,Unknown</t>
  </si>
  <si>
    <t>3781-6443:93%:E-3</t>
  </si>
  <si>
    <t>6444-7382:Unknown</t>
  </si>
  <si>
    <t>3346-3885(2a-2b),3886-6080(2b-3d),6081-7383(3d-3utr)</t>
  </si>
  <si>
    <t>CV-B4,E-30,CV-B5</t>
  </si>
  <si>
    <t>3346-3885:92%:CV-B4</t>
  </si>
  <si>
    <t>3886-6080:94%:E-30</t>
  </si>
  <si>
    <t>6081-7383:94%:CV-B5</t>
  </si>
  <si>
    <t>4486-7405(2c-3utr)</t>
  </si>
  <si>
    <t>4486-7405:Unknown</t>
  </si>
  <si>
    <t>5453-7402(3c-3utr)</t>
  </si>
  <si>
    <t>5453-7402:Unknown</t>
  </si>
  <si>
    <t>4584-7401(2c-3utr)</t>
  </si>
  <si>
    <t>4584-7401:96%:CV-B3</t>
  </si>
  <si>
    <t>1-580(5utr),3970-7400(2b-3utr)</t>
  </si>
  <si>
    <t>Unknown,E-16</t>
  </si>
  <si>
    <t>1-580:Unknown</t>
  </si>
  <si>
    <t>3970-7400:94%:E-16</t>
  </si>
  <si>
    <t>3728-4925(2a-2c)</t>
  </si>
  <si>
    <t>3728-4925:Unknown</t>
  </si>
  <si>
    <t>4155-4890(2c)</t>
  </si>
  <si>
    <t>4155-4890:96%:CV-B1</t>
  </si>
  <si>
    <t>4184-7451(2c-3utr)</t>
  </si>
  <si>
    <t>4184-7451:93%:CV-B4</t>
  </si>
  <si>
    <t>E-6,E-9</t>
  </si>
  <si>
    <t>3416-4874:91%:E-6</t>
  </si>
  <si>
    <t>1-650(5utr),3482-7356(2a-3utr)</t>
  </si>
  <si>
    <t>E-11,Unknown</t>
  </si>
  <si>
    <t>1-650:92%:E-11</t>
  </si>
  <si>
    <t>3482-7356:Unknown</t>
  </si>
  <si>
    <t>4169-7399(2c-3utr)</t>
  </si>
  <si>
    <t>4169-7399:90%:E-25</t>
  </si>
  <si>
    <t>4150-4970(2c-3a)</t>
  </si>
  <si>
    <t>4150-4970:Unknown</t>
  </si>
  <si>
    <t>3859-7426(2b-3utr)</t>
  </si>
  <si>
    <t>3859-7426:Unknown</t>
  </si>
  <si>
    <t>5138-7394(3a-3utr)</t>
  </si>
  <si>
    <t>5138-7394:93%:E-11</t>
  </si>
  <si>
    <t>2645-3660(2a-2c),3661-6552(2c-3d)</t>
  </si>
  <si>
    <t>Unknown,E-19</t>
  </si>
  <si>
    <t>2645-3660:Unknown</t>
  </si>
  <si>
    <t>3661-6552:96%:E-19</t>
  </si>
  <si>
    <t>2775-3048(2a),3049-6612(2a-3utr)</t>
  </si>
  <si>
    <t>E-6,E-25</t>
  </si>
  <si>
    <t>2775-3048:94%:E-6</t>
  </si>
  <si>
    <t>3049-6612:97%:E-25</t>
  </si>
  <si>
    <t>3537-5052(2c-3c),5053-6585(3c-3utr)</t>
  </si>
  <si>
    <t>Unknown,CV-B4</t>
  </si>
  <si>
    <t>3537-5052:90%:E-25</t>
  </si>
  <si>
    <t>5053-6585:95%:CV-B4</t>
  </si>
  <si>
    <t>2938-6606(2a-3utr)</t>
  </si>
  <si>
    <t>2938-6606:Unknown</t>
  </si>
  <si>
    <t>3621-6591(2c-3utr)</t>
  </si>
  <si>
    <t>3621-6591:96%:E-33</t>
  </si>
  <si>
    <t>1-674(5utr),3720-7437(2a-3utr)</t>
  </si>
  <si>
    <t>EV-B98,E-9</t>
  </si>
  <si>
    <t>1-674:91%:EV-B98</t>
  </si>
  <si>
    <t>3720-7437:96%:E-9</t>
  </si>
  <si>
    <t>6010-7442(3d-3utr)</t>
  </si>
  <si>
    <t>3443-7414(2a-3utr)</t>
  </si>
  <si>
    <t>3443-7414:94%:CV-B2</t>
  </si>
  <si>
    <t>Genogroup_averages(EV_B)</t>
  </si>
  <si>
    <t>4406-5364(2c-3b),5365-6730(3b-3d)</t>
  </si>
  <si>
    <t>PV-2,PV-3</t>
  </si>
  <si>
    <t>4406-5364:99%:PV-2</t>
  </si>
  <si>
    <t>5365-6730:Unknown</t>
  </si>
  <si>
    <t>3910-5780(2b-3c),5781-7439(3c-3utr)</t>
  </si>
  <si>
    <t>Unknown,CV-A13</t>
  </si>
  <si>
    <t>3910-5780:91%:CV-A17</t>
  </si>
  <si>
    <t>5781-7439:94%:CV-A13</t>
  </si>
  <si>
    <t>3433-5277(2a-3a),5278-6373(3a-3d)</t>
  </si>
  <si>
    <t>Unknown,PV-1</t>
  </si>
  <si>
    <t>3433-5277:Unknown</t>
  </si>
  <si>
    <t>5278-6373:94%:PV-1</t>
  </si>
  <si>
    <t>1-597(5utr),5148-6435(3a-3d_half)</t>
  </si>
  <si>
    <t>PV-2,PV-2</t>
  </si>
  <si>
    <t>1-597:94%:PV-3</t>
  </si>
  <si>
    <t>5148-6435:94%:PV-2</t>
  </si>
  <si>
    <t>3416-4334(2a-2c)</t>
  </si>
  <si>
    <t>3416-4334:100%:PV-3</t>
  </si>
  <si>
    <t>5403-7452(3b-3utr)</t>
  </si>
  <si>
    <t>5403-7452:94%:CV-A20</t>
  </si>
  <si>
    <t>6366-7236(3d)</t>
  </si>
  <si>
    <t>6366-7236:97%:CV-A24</t>
  </si>
  <si>
    <t>6469-7457(3d-3utr)</t>
  </si>
  <si>
    <t>6469-7457:98%:CV-A20</t>
  </si>
  <si>
    <t>4684-6418(2c-3d),6419-7440(3d-3utr)</t>
  </si>
  <si>
    <t>4684-6418:Unknown</t>
  </si>
  <si>
    <t>6419-7440:98%:CV-A13</t>
  </si>
  <si>
    <t>6135-7440(3d-3utr)</t>
  </si>
  <si>
    <t>6135-7440:96%:EV-C102</t>
  </si>
  <si>
    <t>6379-7089(3d)</t>
  </si>
  <si>
    <t>6379-7089:97%:CV-A13</t>
  </si>
  <si>
    <t>3820-7330(2b-3utr)</t>
  </si>
  <si>
    <t>3820-7330:99%:PV-2</t>
  </si>
  <si>
    <t>6004-6807(3d)</t>
  </si>
  <si>
    <t>6004-6807:Unknown</t>
  </si>
  <si>
    <t>5874-7441(3c-3utr)</t>
  </si>
  <si>
    <t>5874-7441:99%:PV-3</t>
  </si>
  <si>
    <t>1-558(5utr),3432-4300(2a-2c),4301-4958(2c),4959-5374(2c-3b),5375-7439(3b-3utr)</t>
  </si>
  <si>
    <t>PV-1,PV-1,PV-3,Unknown,PV-3</t>
  </si>
  <si>
    <t>1-558:Unknown</t>
  </si>
  <si>
    <t>3432-4300:Unknown</t>
  </si>
  <si>
    <t>4301-4958:99%:PV-3</t>
  </si>
  <si>
    <t>4959-5374:Unknown</t>
  </si>
  <si>
    <t>5375-7438:99%:PV-3</t>
  </si>
  <si>
    <t>3490-4812(2a-2c),4813-6257(2c-3d),6258-7445(3d-3utr)</t>
  </si>
  <si>
    <t>CV-A17,CV-A17,CV-A13</t>
  </si>
  <si>
    <t>3490-4812:91%:CV-A17</t>
  </si>
  <si>
    <t>4813-6257:90%:CV-A17</t>
  </si>
  <si>
    <t>6258-7445:94%:CV-A13</t>
  </si>
  <si>
    <t>4439-5011(2c)</t>
  </si>
  <si>
    <t>4439-5011:99%:PV-3</t>
  </si>
  <si>
    <t>4180-4497(2c),4498-7397(2c-3utr)</t>
  </si>
  <si>
    <t>CV-A17,PV-2</t>
  </si>
  <si>
    <t>4180-4497:96%:CV-A17</t>
  </si>
  <si>
    <t>4498-7397:99%PV-2</t>
  </si>
  <si>
    <t>1-824(5utr-vp4),5624-7476(3c-3utr)</t>
  </si>
  <si>
    <t>PV-2,Unknown</t>
  </si>
  <si>
    <t>1-824:94%:PV-2</t>
  </si>
  <si>
    <t>5624-7476:Unknown</t>
  </si>
  <si>
    <t>3401-4361(2a-2c),4362-7439(2c-3utr)</t>
  </si>
  <si>
    <t>PV-1,Unknown</t>
  </si>
  <si>
    <t>3401-4248:93%:PV-1</t>
  </si>
  <si>
    <t>4362-7439:86%:PV-3</t>
  </si>
  <si>
    <t>1-599(5utr),3557-7442(2a-3utr)</t>
  </si>
  <si>
    <t>PV-1,PV-1</t>
  </si>
  <si>
    <t>1-599:Unknown</t>
  </si>
  <si>
    <t>3557-7442:89%:PV-1</t>
  </si>
  <si>
    <t>6700-7309(3d-3utr)</t>
  </si>
  <si>
    <t>6700-7309:97%:EV-C109</t>
  </si>
  <si>
    <t>3283-4308(2a-2c)</t>
  </si>
  <si>
    <t>3283-4308:93%:CV-A22</t>
  </si>
  <si>
    <t>4143-7442(2c-3utr)</t>
  </si>
  <si>
    <t>4143-7442:Unknown</t>
  </si>
  <si>
    <t>3425-7387(2a-3utr)</t>
  </si>
  <si>
    <t>3425-7387:99%:PV-3</t>
  </si>
  <si>
    <t>3421-4486(2A-2C),4487-7435(2C-3UTR)</t>
  </si>
  <si>
    <t>3421-4486:99%:PV-2</t>
  </si>
  <si>
    <t>4487-7435:99%:PV-3</t>
  </si>
  <si>
    <t>6068-7431(3D-3UTR)</t>
  </si>
  <si>
    <t>6068-7431:Unknown</t>
  </si>
  <si>
    <t>3724-4000:94%:PV-2</t>
  </si>
  <si>
    <t>4001-7360:93%:PV-2</t>
  </si>
  <si>
    <t>4037-4819(2B-2C),4820-7435(2C-3UTR)</t>
  </si>
  <si>
    <t>4037-4819:89%:PV-2</t>
  </si>
  <si>
    <t>4820-7435:90%:PV-2</t>
  </si>
  <si>
    <t>3393-7363(2A-3UTR)</t>
  </si>
  <si>
    <t>3393-7363:89%:PV-2</t>
  </si>
  <si>
    <t>3667-4338(2A-2C),4339-4832(2C),4833-7331(2C-3UTR)</t>
  </si>
  <si>
    <t>Unknown,PV-1,Unknown</t>
  </si>
  <si>
    <t>3667-4338:82%:PV-2</t>
  </si>
  <si>
    <t>4339-4832:94%:PV-1</t>
  </si>
  <si>
    <t>4833-7331:86%:PV-2</t>
  </si>
  <si>
    <t>Genogroup_averages(EV_C)</t>
  </si>
  <si>
    <t>Overall_average</t>
  </si>
  <si>
    <t>Pieces_of_50_nt_each</t>
  </si>
  <si>
    <t>Lenght of each piece for illustrator image</t>
  </si>
  <si>
    <t>1-579:Unknown</t>
  </si>
  <si>
    <t>6427-7381</t>
  </si>
  <si>
    <t>Unknown,PV-1,Unknown,PV-1</t>
  </si>
  <si>
    <t>6427-7381:96%:PV-1</t>
  </si>
  <si>
    <t>1-579</t>
  </si>
  <si>
    <t>Donor_Serotype</t>
  </si>
  <si>
    <t>3245-7432</t>
  </si>
  <si>
    <t>3245-7432(vp1-3utr)</t>
  </si>
  <si>
    <t>3245-7432:99%:PV-2</t>
  </si>
  <si>
    <t>3724-4000(2A-2B),4001-7360(2C-3UTR)</t>
  </si>
  <si>
    <t>1-707:95%:E-13</t>
  </si>
  <si>
    <t>E14</t>
  </si>
  <si>
    <t>5898-6426:Unknown</t>
  </si>
  <si>
    <t>5898-6426</t>
  </si>
  <si>
    <t>3581-5897</t>
  </si>
  <si>
    <t>1-579(5utr),3581-5897(2a-3c),5898-6426(3c-3d),6427-7381(3d-3utr)</t>
  </si>
  <si>
    <t>3581-5897:94%:PV-1</t>
  </si>
  <si>
    <t>4758-7373:Unknown</t>
  </si>
  <si>
    <t>4875-7427:95%:CV-A9</t>
  </si>
  <si>
    <t>3416-4874(2a-2c),4875-7427(2c-3utr)</t>
  </si>
  <si>
    <t>4875-7427</t>
  </si>
  <si>
    <t>6010-7422:90%:EV-B85</t>
  </si>
  <si>
    <t>6010-7422</t>
  </si>
  <si>
    <t>recombined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</si>
</sst>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i/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C0504D"/>
        <bgColor rgb="FF993366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0" fontId="0" fillId="2" borderId="1" xfId="0" applyFont="1" applyFill="1" applyBorder="1"/>
    <xf numFmtId="49" fontId="0" fillId="2" borderId="1" xfId="0" applyNumberFormat="1" applyFont="1" applyFill="1" applyBorder="1"/>
    <xf numFmtId="9" fontId="0" fillId="2" borderId="1" xfId="0" applyNumberFormat="1" applyFill="1" applyBorder="1"/>
    <xf numFmtId="0" fontId="0" fillId="3" borderId="1" xfId="0" applyFont="1" applyFill="1" applyBorder="1"/>
    <xf numFmtId="49" fontId="0" fillId="3" borderId="1" xfId="0" applyNumberFormat="1" applyFont="1" applyFill="1" applyBorder="1"/>
    <xf numFmtId="9" fontId="0" fillId="3" borderId="1" xfId="0" applyNumberFormat="1" applyFill="1" applyBorder="1"/>
    <xf numFmtId="0" fontId="0" fillId="4" borderId="1" xfId="0" applyFont="1" applyFill="1" applyBorder="1"/>
    <xf numFmtId="49" fontId="0" fillId="4" borderId="1" xfId="0" applyNumberFormat="1" applyFont="1" applyFill="1" applyBorder="1"/>
    <xf numFmtId="9" fontId="0" fillId="4" borderId="1" xfId="0" applyNumberFormat="1" applyFill="1" applyBorder="1"/>
    <xf numFmtId="0" fontId="0" fillId="5" borderId="1" xfId="0" applyFont="1" applyFill="1" applyBorder="1"/>
    <xf numFmtId="0" fontId="1" fillId="0" borderId="0" xfId="1"/>
    <xf numFmtId="0" fontId="3" fillId="0" borderId="0" xfId="1" applyFont="1"/>
    <xf numFmtId="0" fontId="1" fillId="0" borderId="0" xfId="1" applyFont="1"/>
    <xf numFmtId="0" fontId="1" fillId="0" borderId="0" xfId="1" applyAlignment="1">
      <alignment horizontal="right"/>
    </xf>
    <xf numFmtId="0" fontId="1" fillId="0" borderId="0" xfId="1" applyFont="1"/>
    <xf numFmtId="164" fontId="1" fillId="0" borderId="0" xfId="1" applyNumberFormat="1"/>
    <xf numFmtId="0" fontId="1" fillId="0" borderId="0" xfId="1" applyFont="1" applyFill="1"/>
    <xf numFmtId="0" fontId="0" fillId="6" borderId="1" xfId="0" applyFont="1" applyFill="1" applyBorder="1"/>
    <xf numFmtId="0" fontId="0" fillId="0" borderId="0" xfId="0" applyFill="1"/>
    <xf numFmtId="0" fontId="1" fillId="0" borderId="0" xfId="1" applyFont="1" applyFill="1" applyAlignment="1">
      <alignment horizontal="left"/>
    </xf>
    <xf numFmtId="17" fontId="1" fillId="0" borderId="0" xfId="1" applyNumberFormat="1" applyFont="1" applyFill="1"/>
    <xf numFmtId="0" fontId="3" fillId="0" borderId="0" xfId="1" applyFont="1" applyFill="1"/>
    <xf numFmtId="0" fontId="1" fillId="0" borderId="0" xfId="1" applyFill="1"/>
    <xf numFmtId="0" fontId="0" fillId="0" borderId="2" xfId="0" applyBorder="1" applyAlignment="1">
      <alignment horizontal="center"/>
    </xf>
  </cellXfs>
  <cellStyles count="6">
    <cellStyle name="Explanatory Text" xfId="1" builtinId="53" customBuiltin="1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0C0C0"/>
      <rgbColor rgb="FF878787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EB9C"/>
      <rgbColor rgb="FF99CCFF"/>
      <rgbColor rgb="FFFF99CC"/>
      <rgbColor rgb="FFCC99FF"/>
      <rgbColor rgb="FFFFC7CE"/>
      <rgbColor rgb="FF3366FF"/>
      <rgbColor rgb="FF33CCCC"/>
      <rgbColor rgb="FF92D050"/>
      <rgbColor rgb="FFFFC000"/>
      <rgbColor rgb="FFFF9900"/>
      <rgbColor rgb="FFFF6600"/>
      <rgbColor rgb="FF4F81BD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Acceptors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420809748831049"/>
          <c:y val="0.191622381433909"/>
          <c:w val="0.948168965714466"/>
          <c:h val="0.59412602107044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3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3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3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3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3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3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3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3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3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39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4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4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Acceptors_Chart!$K$2:$K$43</c:f>
              <c:strCache>
                <c:ptCount val="42"/>
                <c:pt idx="0">
                  <c:v>CV-A16</c:v>
                </c:pt>
                <c:pt idx="1">
                  <c:v>CV-A4</c:v>
                </c:pt>
                <c:pt idx="2">
                  <c:v>CV-A8</c:v>
                </c:pt>
                <c:pt idx="3">
                  <c:v>EV-A89</c:v>
                </c:pt>
                <c:pt idx="4">
                  <c:v>EV-A90</c:v>
                </c:pt>
                <c:pt idx="5">
                  <c:v>CV-A14</c:v>
                </c:pt>
                <c:pt idx="6">
                  <c:v>CV-A2</c:v>
                </c:pt>
                <c:pt idx="7">
                  <c:v>CV-A6</c:v>
                </c:pt>
                <c:pt idx="8">
                  <c:v>EV-A71</c:v>
                </c:pt>
                <c:pt idx="9">
                  <c:v>CV-B2</c:v>
                </c:pt>
                <c:pt idx="10">
                  <c:v>E-18</c:v>
                </c:pt>
                <c:pt idx="11">
                  <c:v>E-19</c:v>
                </c:pt>
                <c:pt idx="12">
                  <c:v>E-3</c:v>
                </c:pt>
                <c:pt idx="13">
                  <c:v>EV-B106</c:v>
                </c:pt>
                <c:pt idx="14">
                  <c:v>EV-B85</c:v>
                </c:pt>
                <c:pt idx="15">
                  <c:v>E-11</c:v>
                </c:pt>
                <c:pt idx="16">
                  <c:v>E-14</c:v>
                </c:pt>
                <c:pt idx="17">
                  <c:v>E-21</c:v>
                </c:pt>
                <c:pt idx="18">
                  <c:v>E-24</c:v>
                </c:pt>
                <c:pt idx="19">
                  <c:v>EV-B80</c:v>
                </c:pt>
                <c:pt idx="20">
                  <c:v>E-7</c:v>
                </c:pt>
                <c:pt idx="21">
                  <c:v>E-33</c:v>
                </c:pt>
                <c:pt idx="22">
                  <c:v>E-9</c:v>
                </c:pt>
                <c:pt idx="23">
                  <c:v>CV-B1</c:v>
                </c:pt>
                <c:pt idx="24">
                  <c:v>CV-A9</c:v>
                </c:pt>
                <c:pt idx="25">
                  <c:v>CV-B3</c:v>
                </c:pt>
                <c:pt idx="26">
                  <c:v>CV-B4</c:v>
                </c:pt>
                <c:pt idx="27">
                  <c:v>E-25</c:v>
                </c:pt>
                <c:pt idx="28">
                  <c:v>CV-B5</c:v>
                </c:pt>
                <c:pt idx="29">
                  <c:v>E-6</c:v>
                </c:pt>
                <c:pt idx="30">
                  <c:v>E-30</c:v>
                </c:pt>
                <c:pt idx="31">
                  <c:v>CV-A11</c:v>
                </c:pt>
                <c:pt idx="32">
                  <c:v>CV-A19</c:v>
                </c:pt>
                <c:pt idx="33">
                  <c:v>CV-A21</c:v>
                </c:pt>
                <c:pt idx="34">
                  <c:v>CV-A24</c:v>
                </c:pt>
                <c:pt idx="35">
                  <c:v>EV-C105</c:v>
                </c:pt>
                <c:pt idx="36">
                  <c:v>CV-A13</c:v>
                </c:pt>
                <c:pt idx="37">
                  <c:v>CV-A17</c:v>
                </c:pt>
                <c:pt idx="38">
                  <c:v>CV-A20</c:v>
                </c:pt>
                <c:pt idx="39">
                  <c:v>PV-3</c:v>
                </c:pt>
                <c:pt idx="40">
                  <c:v>PV-1</c:v>
                </c:pt>
                <c:pt idx="41">
                  <c:v>PV-2</c:v>
                </c:pt>
              </c:strCache>
            </c:strRef>
          </c:cat>
          <c:val>
            <c:numRef>
              <c:f>Acceptors_Chart!$L$2:$L$43</c:f>
              <c:numCache>
                <c:formatCode>General</c:formatCode>
                <c:ptCount val="42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2.0</c:v>
                </c:pt>
                <c:pt idx="7">
                  <c:v>7.0</c:v>
                </c:pt>
                <c:pt idx="8">
                  <c:v>7.0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2.0</c:v>
                </c:pt>
                <c:pt idx="16">
                  <c:v>2.0</c:v>
                </c:pt>
                <c:pt idx="17">
                  <c:v>2.0</c:v>
                </c:pt>
                <c:pt idx="18">
                  <c:v>2.0</c:v>
                </c:pt>
                <c:pt idx="19">
                  <c:v>2.0</c:v>
                </c:pt>
                <c:pt idx="20">
                  <c:v>3.0</c:v>
                </c:pt>
                <c:pt idx="21">
                  <c:v>4.0</c:v>
                </c:pt>
                <c:pt idx="22">
                  <c:v>4.0</c:v>
                </c:pt>
                <c:pt idx="23">
                  <c:v>5.0</c:v>
                </c:pt>
                <c:pt idx="24">
                  <c:v>6.0</c:v>
                </c:pt>
                <c:pt idx="25">
                  <c:v>6.0</c:v>
                </c:pt>
                <c:pt idx="26">
                  <c:v>7.0</c:v>
                </c:pt>
                <c:pt idx="27">
                  <c:v>7.0</c:v>
                </c:pt>
                <c:pt idx="28">
                  <c:v>9.0</c:v>
                </c:pt>
                <c:pt idx="29">
                  <c:v>11.0</c:v>
                </c:pt>
                <c:pt idx="30">
                  <c:v>13.0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2.0</c:v>
                </c:pt>
                <c:pt idx="37">
                  <c:v>2.0</c:v>
                </c:pt>
                <c:pt idx="38">
                  <c:v>2.0</c:v>
                </c:pt>
                <c:pt idx="39">
                  <c:v>4.0</c:v>
                </c:pt>
                <c:pt idx="40">
                  <c:v>14.0</c:v>
                </c:pt>
                <c:pt idx="41">
                  <c:v>27.0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0780984"/>
        <c:axId val="-2100777560"/>
      </c:barChart>
      <c:catAx>
        <c:axId val="-210078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-2100777560"/>
        <c:crosses val="autoZero"/>
        <c:auto val="1"/>
        <c:lblAlgn val="ctr"/>
        <c:lblOffset val="100"/>
        <c:noMultiLvlLbl val="1"/>
      </c:catAx>
      <c:valAx>
        <c:axId val="-210077756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-2100780984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Donors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4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Donors_Chart!$L$2:$L$48</c:f>
              <c:strCache>
                <c:ptCount val="47"/>
                <c:pt idx="0">
                  <c:v>CV-A12</c:v>
                </c:pt>
                <c:pt idx="1">
                  <c:v>CV-A2</c:v>
                </c:pt>
                <c:pt idx="2">
                  <c:v>CV-A5</c:v>
                </c:pt>
                <c:pt idx="3">
                  <c:v>CV-A8</c:v>
                </c:pt>
                <c:pt idx="4">
                  <c:v>EV-A76</c:v>
                </c:pt>
                <c:pt idx="5">
                  <c:v>CV-A14</c:v>
                </c:pt>
                <c:pt idx="6">
                  <c:v>CV-A6</c:v>
                </c:pt>
                <c:pt idx="7">
                  <c:v>CV-A4</c:v>
                </c:pt>
                <c:pt idx="8">
                  <c:v>EV-A71</c:v>
                </c:pt>
                <c:pt idx="9">
                  <c:v>CV-A9</c:v>
                </c:pt>
                <c:pt idx="10">
                  <c:v>CV-B1</c:v>
                </c:pt>
                <c:pt idx="11">
                  <c:v>CV-B2</c:v>
                </c:pt>
                <c:pt idx="12">
                  <c:v>E-14</c:v>
                </c:pt>
                <c:pt idx="13">
                  <c:v>E-19</c:v>
                </c:pt>
                <c:pt idx="14">
                  <c:v>E-33</c:v>
                </c:pt>
                <c:pt idx="15">
                  <c:v>E-9</c:v>
                </c:pt>
                <c:pt idx="16">
                  <c:v>EV-B106</c:v>
                </c:pt>
                <c:pt idx="17">
                  <c:v>EV-B77</c:v>
                </c:pt>
                <c:pt idx="18">
                  <c:v>EV-B80</c:v>
                </c:pt>
                <c:pt idx="19">
                  <c:v>EV-B84</c:v>
                </c:pt>
                <c:pt idx="20">
                  <c:v>EV-B85</c:v>
                </c:pt>
                <c:pt idx="21">
                  <c:v>EV-B88</c:v>
                </c:pt>
                <c:pt idx="22">
                  <c:v>EV-B97</c:v>
                </c:pt>
                <c:pt idx="23">
                  <c:v>EV-B98</c:v>
                </c:pt>
                <c:pt idx="24">
                  <c:v>CV-B5</c:v>
                </c:pt>
                <c:pt idx="25">
                  <c:v>E-13</c:v>
                </c:pt>
                <c:pt idx="26">
                  <c:v>E-16</c:v>
                </c:pt>
                <c:pt idx="27">
                  <c:v>E-3</c:v>
                </c:pt>
                <c:pt idx="28">
                  <c:v>E-7</c:v>
                </c:pt>
                <c:pt idx="29">
                  <c:v>EV-B74</c:v>
                </c:pt>
                <c:pt idx="30">
                  <c:v>E-6</c:v>
                </c:pt>
                <c:pt idx="31">
                  <c:v>E-11</c:v>
                </c:pt>
                <c:pt idx="32">
                  <c:v>E-25</c:v>
                </c:pt>
                <c:pt idx="33">
                  <c:v>CV-B4</c:v>
                </c:pt>
                <c:pt idx="34">
                  <c:v>E-30</c:v>
                </c:pt>
                <c:pt idx="35">
                  <c:v>CV-B3</c:v>
                </c:pt>
                <c:pt idx="36">
                  <c:v>CV-A22</c:v>
                </c:pt>
                <c:pt idx="37">
                  <c:v>CV-A24</c:v>
                </c:pt>
                <c:pt idx="38">
                  <c:v>EV-C102</c:v>
                </c:pt>
                <c:pt idx="39">
                  <c:v>EV-C109</c:v>
                </c:pt>
                <c:pt idx="40">
                  <c:v>CV-A20</c:v>
                </c:pt>
                <c:pt idx="41">
                  <c:v>CV-A13</c:v>
                </c:pt>
                <c:pt idx="42">
                  <c:v>CV-A17</c:v>
                </c:pt>
                <c:pt idx="43">
                  <c:v>PV-1</c:v>
                </c:pt>
                <c:pt idx="44">
                  <c:v>PV-3</c:v>
                </c:pt>
                <c:pt idx="45">
                  <c:v>PV-2</c:v>
                </c:pt>
                <c:pt idx="46">
                  <c:v>Unknown</c:v>
                </c:pt>
              </c:strCache>
            </c:strRef>
          </c:cat>
          <c:val>
            <c:numRef>
              <c:f>Donors_Chart!$M$2:$M$48</c:f>
              <c:numCache>
                <c:formatCode>General</c:formatCode>
                <c:ptCount val="47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2.0</c:v>
                </c:pt>
                <c:pt idx="7">
                  <c:v>4.0</c:v>
                </c:pt>
                <c:pt idx="8">
                  <c:v>5.0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2.0</c:v>
                </c:pt>
                <c:pt idx="25">
                  <c:v>2.0</c:v>
                </c:pt>
                <c:pt idx="26">
                  <c:v>2.0</c:v>
                </c:pt>
                <c:pt idx="27">
                  <c:v>2.0</c:v>
                </c:pt>
                <c:pt idx="28">
                  <c:v>2.0</c:v>
                </c:pt>
                <c:pt idx="29">
                  <c:v>3.0</c:v>
                </c:pt>
                <c:pt idx="30">
                  <c:v>4.0</c:v>
                </c:pt>
                <c:pt idx="31">
                  <c:v>5.0</c:v>
                </c:pt>
                <c:pt idx="32">
                  <c:v>5.0</c:v>
                </c:pt>
                <c:pt idx="33">
                  <c:v>6.0</c:v>
                </c:pt>
                <c:pt idx="34">
                  <c:v>6.0</c:v>
                </c:pt>
                <c:pt idx="35">
                  <c:v>7.0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2.0</c:v>
                </c:pt>
                <c:pt idx="41">
                  <c:v>4.0</c:v>
                </c:pt>
                <c:pt idx="42">
                  <c:v>4.0</c:v>
                </c:pt>
                <c:pt idx="43">
                  <c:v>5.0</c:v>
                </c:pt>
                <c:pt idx="44">
                  <c:v>8.0</c:v>
                </c:pt>
                <c:pt idx="45">
                  <c:v>10.0</c:v>
                </c:pt>
                <c:pt idx="46">
                  <c:v>54.0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0743352"/>
        <c:axId val="-2100739928"/>
      </c:barChart>
      <c:catAx>
        <c:axId val="-2100743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-2100739928"/>
        <c:crosses val="autoZero"/>
        <c:auto val="1"/>
        <c:lblAlgn val="ctr"/>
        <c:lblOffset val="100"/>
        <c:noMultiLvlLbl val="1"/>
      </c:catAx>
      <c:valAx>
        <c:axId val="-210073992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-2100743352"/>
        <c:crosses val="autoZero"/>
        <c:crossBetween val="midCat"/>
        <c:majorUnit val="10.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Donors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3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3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3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3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3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3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3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3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3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39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4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4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4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4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4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4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Donors_Chart!$L$2:$L$47</c:f>
              <c:strCache>
                <c:ptCount val="46"/>
                <c:pt idx="0">
                  <c:v>CV-A12</c:v>
                </c:pt>
                <c:pt idx="1">
                  <c:v>CV-A2</c:v>
                </c:pt>
                <c:pt idx="2">
                  <c:v>CV-A5</c:v>
                </c:pt>
                <c:pt idx="3">
                  <c:v>CV-A8</c:v>
                </c:pt>
                <c:pt idx="4">
                  <c:v>EV-A76</c:v>
                </c:pt>
                <c:pt idx="5">
                  <c:v>CV-A14</c:v>
                </c:pt>
                <c:pt idx="6">
                  <c:v>CV-A6</c:v>
                </c:pt>
                <c:pt idx="7">
                  <c:v>CV-A4</c:v>
                </c:pt>
                <c:pt idx="8">
                  <c:v>EV-A71</c:v>
                </c:pt>
                <c:pt idx="9">
                  <c:v>CV-A9</c:v>
                </c:pt>
                <c:pt idx="10">
                  <c:v>CV-B1</c:v>
                </c:pt>
                <c:pt idx="11">
                  <c:v>CV-B2</c:v>
                </c:pt>
                <c:pt idx="12">
                  <c:v>E-14</c:v>
                </c:pt>
                <c:pt idx="13">
                  <c:v>E-19</c:v>
                </c:pt>
                <c:pt idx="14">
                  <c:v>E-33</c:v>
                </c:pt>
                <c:pt idx="15">
                  <c:v>E-9</c:v>
                </c:pt>
                <c:pt idx="16">
                  <c:v>EV-B106</c:v>
                </c:pt>
                <c:pt idx="17">
                  <c:v>EV-B77</c:v>
                </c:pt>
                <c:pt idx="18">
                  <c:v>EV-B80</c:v>
                </c:pt>
                <c:pt idx="19">
                  <c:v>EV-B84</c:v>
                </c:pt>
                <c:pt idx="20">
                  <c:v>EV-B85</c:v>
                </c:pt>
                <c:pt idx="21">
                  <c:v>EV-B88</c:v>
                </c:pt>
                <c:pt idx="22">
                  <c:v>EV-B97</c:v>
                </c:pt>
                <c:pt idx="23">
                  <c:v>EV-B98</c:v>
                </c:pt>
                <c:pt idx="24">
                  <c:v>CV-B5</c:v>
                </c:pt>
                <c:pt idx="25">
                  <c:v>E-13</c:v>
                </c:pt>
                <c:pt idx="26">
                  <c:v>E-16</c:v>
                </c:pt>
                <c:pt idx="27">
                  <c:v>E-3</c:v>
                </c:pt>
                <c:pt idx="28">
                  <c:v>E-7</c:v>
                </c:pt>
                <c:pt idx="29">
                  <c:v>EV-B74</c:v>
                </c:pt>
                <c:pt idx="30">
                  <c:v>E-6</c:v>
                </c:pt>
                <c:pt idx="31">
                  <c:v>E-11</c:v>
                </c:pt>
                <c:pt idx="32">
                  <c:v>E-25</c:v>
                </c:pt>
                <c:pt idx="33">
                  <c:v>CV-B4</c:v>
                </c:pt>
                <c:pt idx="34">
                  <c:v>E-30</c:v>
                </c:pt>
                <c:pt idx="35">
                  <c:v>CV-B3</c:v>
                </c:pt>
                <c:pt idx="36">
                  <c:v>CV-A22</c:v>
                </c:pt>
                <c:pt idx="37">
                  <c:v>CV-A24</c:v>
                </c:pt>
                <c:pt idx="38">
                  <c:v>EV-C102</c:v>
                </c:pt>
                <c:pt idx="39">
                  <c:v>EV-C109</c:v>
                </c:pt>
                <c:pt idx="40">
                  <c:v>CV-A20</c:v>
                </c:pt>
                <c:pt idx="41">
                  <c:v>CV-A13</c:v>
                </c:pt>
                <c:pt idx="42">
                  <c:v>CV-A17</c:v>
                </c:pt>
                <c:pt idx="43">
                  <c:v>PV-1</c:v>
                </c:pt>
                <c:pt idx="44">
                  <c:v>PV-3</c:v>
                </c:pt>
                <c:pt idx="45">
                  <c:v>PV-2</c:v>
                </c:pt>
              </c:strCache>
            </c:strRef>
          </c:cat>
          <c:val>
            <c:numRef>
              <c:f>Donors_Chart!$M$2:$M$47</c:f>
              <c:numCache>
                <c:formatCode>General</c:formatCode>
                <c:ptCount val="4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2.0</c:v>
                </c:pt>
                <c:pt idx="7">
                  <c:v>4.0</c:v>
                </c:pt>
                <c:pt idx="8">
                  <c:v>5.0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2.0</c:v>
                </c:pt>
                <c:pt idx="25">
                  <c:v>2.0</c:v>
                </c:pt>
                <c:pt idx="26">
                  <c:v>2.0</c:v>
                </c:pt>
                <c:pt idx="27">
                  <c:v>2.0</c:v>
                </c:pt>
                <c:pt idx="28">
                  <c:v>2.0</c:v>
                </c:pt>
                <c:pt idx="29">
                  <c:v>3.0</c:v>
                </c:pt>
                <c:pt idx="30">
                  <c:v>4.0</c:v>
                </c:pt>
                <c:pt idx="31">
                  <c:v>5.0</c:v>
                </c:pt>
                <c:pt idx="32">
                  <c:v>5.0</c:v>
                </c:pt>
                <c:pt idx="33">
                  <c:v>6.0</c:v>
                </c:pt>
                <c:pt idx="34">
                  <c:v>6.0</c:v>
                </c:pt>
                <c:pt idx="35">
                  <c:v>7.0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2.0</c:v>
                </c:pt>
                <c:pt idx="41">
                  <c:v>4.0</c:v>
                </c:pt>
                <c:pt idx="42">
                  <c:v>4.0</c:v>
                </c:pt>
                <c:pt idx="43">
                  <c:v>5.0</c:v>
                </c:pt>
                <c:pt idx="44">
                  <c:v>8.0</c:v>
                </c:pt>
                <c:pt idx="45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0648952"/>
        <c:axId val="-2100645528"/>
      </c:barChart>
      <c:catAx>
        <c:axId val="-210064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-2100645528"/>
        <c:crosses val="autoZero"/>
        <c:auto val="1"/>
        <c:lblAlgn val="ctr"/>
        <c:lblOffset val="100"/>
        <c:noMultiLvlLbl val="1"/>
      </c:catAx>
      <c:valAx>
        <c:axId val="-210064552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-2100648952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66599</xdr:colOff>
      <xdr:row>8</xdr:row>
      <xdr:rowOff>167400</xdr:rowOff>
    </xdr:from>
    <xdr:to>
      <xdr:col>27</xdr:col>
      <xdr:colOff>452436</xdr:colOff>
      <xdr:row>23</xdr:row>
      <xdr:rowOff>98640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42840</xdr:colOff>
      <xdr:row>1</xdr:row>
      <xdr:rowOff>123840</xdr:rowOff>
    </xdr:from>
    <xdr:to>
      <xdr:col>27</xdr:col>
      <xdr:colOff>571155</xdr:colOff>
      <xdr:row>17</xdr:row>
      <xdr:rowOff>62640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295200</xdr:colOff>
      <xdr:row>21</xdr:row>
      <xdr:rowOff>171720</xdr:rowOff>
    </xdr:from>
    <xdr:to>
      <xdr:col>27</xdr:col>
      <xdr:colOff>495000</xdr:colOff>
      <xdr:row>37</xdr:row>
      <xdr:rowOff>110160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zoomScale="80" zoomScaleNormal="80" zoomScalePageLayoutView="80" workbookViewId="0">
      <selection activeCell="F24" sqref="F24"/>
    </sheetView>
  </sheetViews>
  <sheetFormatPr baseColWidth="10" defaultColWidth="8.83203125" defaultRowHeight="14" x14ac:dyDescent="0"/>
  <cols>
    <col min="6" max="6" width="16.5" bestFit="1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727</v>
      </c>
      <c r="E1" s="1" t="s">
        <v>4</v>
      </c>
      <c r="F1" s="1" t="s">
        <v>709</v>
      </c>
      <c r="K1" s="1" t="s">
        <v>5</v>
      </c>
      <c r="L1" s="1" t="s">
        <v>6</v>
      </c>
    </row>
    <row r="2" spans="1:12">
      <c r="A2" s="2" t="s">
        <v>7</v>
      </c>
      <c r="B2" s="2" t="s">
        <v>8</v>
      </c>
      <c r="C2" s="2" t="s">
        <v>9</v>
      </c>
      <c r="D2" s="3" t="s">
        <v>10</v>
      </c>
      <c r="E2" s="4"/>
      <c r="F2" s="2" t="s">
        <v>11</v>
      </c>
      <c r="K2" s="2" t="s">
        <v>12</v>
      </c>
      <c r="L2" s="2">
        <f t="shared" ref="L2:L10" si="0">COUNTIF(C$2:C$24,K2)</f>
        <v>1</v>
      </c>
    </row>
    <row r="3" spans="1:12">
      <c r="A3" s="2" t="s">
        <v>13</v>
      </c>
      <c r="B3" s="2" t="s">
        <v>8</v>
      </c>
      <c r="C3" s="2" t="s">
        <v>14</v>
      </c>
      <c r="D3" s="3" t="s">
        <v>15</v>
      </c>
      <c r="E3" s="4">
        <v>0.91</v>
      </c>
      <c r="F3" s="2" t="s">
        <v>16</v>
      </c>
      <c r="K3" s="2" t="s">
        <v>17</v>
      </c>
      <c r="L3" s="2">
        <f t="shared" si="0"/>
        <v>1</v>
      </c>
    </row>
    <row r="4" spans="1:12">
      <c r="A4" s="2" t="s">
        <v>13</v>
      </c>
      <c r="B4" s="2" t="s">
        <v>8</v>
      </c>
      <c r="C4" s="2" t="s">
        <v>14</v>
      </c>
      <c r="D4" s="3" t="s">
        <v>18</v>
      </c>
      <c r="E4" s="4">
        <v>0.95</v>
      </c>
      <c r="F4" s="2" t="s">
        <v>16</v>
      </c>
      <c r="K4" s="2" t="s">
        <v>19</v>
      </c>
      <c r="L4" s="2">
        <f t="shared" si="0"/>
        <v>1</v>
      </c>
    </row>
    <row r="5" spans="1:12">
      <c r="A5" s="2" t="s">
        <v>20</v>
      </c>
      <c r="B5" s="2" t="s">
        <v>8</v>
      </c>
      <c r="C5" s="2" t="s">
        <v>17</v>
      </c>
      <c r="D5" s="3" t="s">
        <v>21</v>
      </c>
      <c r="E5" s="4">
        <v>0.96</v>
      </c>
      <c r="F5" s="2" t="s">
        <v>16</v>
      </c>
      <c r="K5" s="2" t="s">
        <v>22</v>
      </c>
      <c r="L5" s="2">
        <f t="shared" si="0"/>
        <v>1</v>
      </c>
    </row>
    <row r="6" spans="1:12">
      <c r="A6" s="2" t="s">
        <v>23</v>
      </c>
      <c r="B6" s="2" t="s">
        <v>8</v>
      </c>
      <c r="C6" s="2" t="s">
        <v>16</v>
      </c>
      <c r="D6" s="3" t="s">
        <v>24</v>
      </c>
      <c r="E6" s="4">
        <v>0.98</v>
      </c>
      <c r="F6" s="2" t="s">
        <v>17</v>
      </c>
      <c r="K6" s="2" t="s">
        <v>9</v>
      </c>
      <c r="L6" s="2">
        <f t="shared" si="0"/>
        <v>1</v>
      </c>
    </row>
    <row r="7" spans="1:12">
      <c r="A7" s="2" t="s">
        <v>25</v>
      </c>
      <c r="B7" s="2" t="s">
        <v>8</v>
      </c>
      <c r="C7" s="2" t="s">
        <v>26</v>
      </c>
      <c r="D7" s="3" t="s">
        <v>27</v>
      </c>
      <c r="E7" s="4">
        <v>0.96</v>
      </c>
      <c r="F7" s="2" t="s">
        <v>17</v>
      </c>
      <c r="K7" s="2" t="s">
        <v>28</v>
      </c>
      <c r="L7" s="2">
        <f t="shared" si="0"/>
        <v>2</v>
      </c>
    </row>
    <row r="8" spans="1:12">
      <c r="A8" s="2" t="s">
        <v>29</v>
      </c>
      <c r="B8" s="2" t="s">
        <v>8</v>
      </c>
      <c r="C8" s="2" t="s">
        <v>26</v>
      </c>
      <c r="D8" s="3" t="s">
        <v>30</v>
      </c>
      <c r="E8" s="4">
        <v>0.93</v>
      </c>
      <c r="F8" s="2" t="s">
        <v>28</v>
      </c>
      <c r="K8" s="2" t="s">
        <v>14</v>
      </c>
      <c r="L8" s="2">
        <f t="shared" si="0"/>
        <v>2</v>
      </c>
    </row>
    <row r="9" spans="1:12">
      <c r="A9" s="2" t="s">
        <v>31</v>
      </c>
      <c r="B9" s="2" t="s">
        <v>8</v>
      </c>
      <c r="C9" s="2" t="s">
        <v>19</v>
      </c>
      <c r="D9" s="3" t="s">
        <v>32</v>
      </c>
      <c r="E9" s="4">
        <v>0.9</v>
      </c>
      <c r="F9" s="2" t="s">
        <v>26</v>
      </c>
      <c r="K9" s="2" t="s">
        <v>26</v>
      </c>
      <c r="L9" s="2">
        <f t="shared" si="0"/>
        <v>7</v>
      </c>
    </row>
    <row r="10" spans="1:12">
      <c r="A10" s="2" t="s">
        <v>33</v>
      </c>
      <c r="B10" s="2" t="s">
        <v>8</v>
      </c>
      <c r="C10" s="2" t="s">
        <v>28</v>
      </c>
      <c r="D10" s="3" t="s">
        <v>34</v>
      </c>
      <c r="E10" s="4">
        <v>0.92</v>
      </c>
      <c r="F10" s="2" t="s">
        <v>26</v>
      </c>
      <c r="K10" s="2" t="s">
        <v>16</v>
      </c>
      <c r="L10" s="2">
        <f t="shared" si="0"/>
        <v>7</v>
      </c>
    </row>
    <row r="11" spans="1:12">
      <c r="A11" s="2" t="s">
        <v>33</v>
      </c>
      <c r="B11" s="2" t="s">
        <v>8</v>
      </c>
      <c r="C11" s="2" t="s">
        <v>28</v>
      </c>
      <c r="D11" s="3" t="s">
        <v>35</v>
      </c>
      <c r="E11" s="4">
        <v>0.92</v>
      </c>
      <c r="F11" s="2" t="s">
        <v>14</v>
      </c>
      <c r="K11" s="5" t="s">
        <v>36</v>
      </c>
      <c r="L11" s="5">
        <f t="shared" ref="L11:L32" si="1">COUNTIF(C$25:C$115,K11)</f>
        <v>1</v>
      </c>
    </row>
    <row r="12" spans="1:12">
      <c r="A12" s="2" t="s">
        <v>37</v>
      </c>
      <c r="B12" s="2" t="s">
        <v>8</v>
      </c>
      <c r="C12" s="2" t="s">
        <v>26</v>
      </c>
      <c r="D12" s="3" t="s">
        <v>38</v>
      </c>
      <c r="E12" s="4">
        <v>0.96</v>
      </c>
      <c r="F12" s="2" t="s">
        <v>28</v>
      </c>
      <c r="K12" s="5" t="s">
        <v>39</v>
      </c>
      <c r="L12" s="5">
        <f t="shared" si="1"/>
        <v>1</v>
      </c>
    </row>
    <row r="13" spans="1:12">
      <c r="A13" s="2" t="s">
        <v>40</v>
      </c>
      <c r="B13" s="2" t="s">
        <v>8</v>
      </c>
      <c r="C13" s="2" t="s">
        <v>16</v>
      </c>
      <c r="D13" s="3" t="s">
        <v>41</v>
      </c>
      <c r="E13" s="4">
        <v>0.97</v>
      </c>
      <c r="F13" s="2" t="s">
        <v>42</v>
      </c>
      <c r="K13" s="5" t="s">
        <v>43</v>
      </c>
      <c r="L13" s="5">
        <f t="shared" si="1"/>
        <v>1</v>
      </c>
    </row>
    <row r="14" spans="1:12">
      <c r="A14" s="2" t="s">
        <v>44</v>
      </c>
      <c r="B14" s="2" t="s">
        <v>8</v>
      </c>
      <c r="C14" s="2" t="s">
        <v>22</v>
      </c>
      <c r="D14" s="3" t="s">
        <v>45</v>
      </c>
      <c r="E14" s="4">
        <v>0.94</v>
      </c>
      <c r="F14" s="2" t="s">
        <v>46</v>
      </c>
      <c r="K14" s="5" t="s">
        <v>47</v>
      </c>
      <c r="L14" s="5">
        <f t="shared" si="1"/>
        <v>1</v>
      </c>
    </row>
    <row r="15" spans="1:12">
      <c r="A15" s="2" t="s">
        <v>48</v>
      </c>
      <c r="B15" s="2" t="s">
        <v>8</v>
      </c>
      <c r="C15" s="2" t="s">
        <v>12</v>
      </c>
      <c r="D15" s="3" t="s">
        <v>49</v>
      </c>
      <c r="E15" s="4">
        <v>0.99</v>
      </c>
      <c r="F15" s="2" t="s">
        <v>16</v>
      </c>
      <c r="K15" s="5" t="s">
        <v>50</v>
      </c>
      <c r="L15" s="5">
        <f t="shared" si="1"/>
        <v>1</v>
      </c>
    </row>
    <row r="16" spans="1:12">
      <c r="A16" s="2" t="s">
        <v>51</v>
      </c>
      <c r="B16" s="2" t="s">
        <v>8</v>
      </c>
      <c r="C16" s="2" t="s">
        <v>16</v>
      </c>
      <c r="D16" s="3" t="s">
        <v>52</v>
      </c>
      <c r="E16" s="4"/>
      <c r="F16" s="2" t="s">
        <v>11</v>
      </c>
      <c r="K16" s="5" t="s">
        <v>53</v>
      </c>
      <c r="L16" s="5">
        <f t="shared" si="1"/>
        <v>1</v>
      </c>
    </row>
    <row r="17" spans="1:12">
      <c r="A17" s="2" t="s">
        <v>51</v>
      </c>
      <c r="B17" s="2" t="s">
        <v>8</v>
      </c>
      <c r="C17" s="2" t="s">
        <v>16</v>
      </c>
      <c r="D17" s="3" t="s">
        <v>54</v>
      </c>
      <c r="E17" s="4">
        <v>0.92</v>
      </c>
      <c r="F17" s="2" t="s">
        <v>17</v>
      </c>
      <c r="K17" s="5" t="s">
        <v>55</v>
      </c>
      <c r="L17" s="5">
        <f t="shared" si="1"/>
        <v>2</v>
      </c>
    </row>
    <row r="18" spans="1:12">
      <c r="A18" s="2" t="s">
        <v>56</v>
      </c>
      <c r="B18" s="2" t="s">
        <v>8</v>
      </c>
      <c r="C18" s="2" t="s">
        <v>16</v>
      </c>
      <c r="D18" s="3" t="s">
        <v>57</v>
      </c>
      <c r="E18" s="4"/>
      <c r="F18" s="2" t="s">
        <v>11</v>
      </c>
      <c r="K18" s="5" t="s">
        <v>58</v>
      </c>
      <c r="L18" s="5">
        <f t="shared" si="1"/>
        <v>2</v>
      </c>
    </row>
    <row r="19" spans="1:12">
      <c r="A19" s="2" t="s">
        <v>56</v>
      </c>
      <c r="B19" s="2" t="s">
        <v>8</v>
      </c>
      <c r="C19" s="2" t="s">
        <v>16</v>
      </c>
      <c r="D19" s="3" t="s">
        <v>59</v>
      </c>
      <c r="E19" s="4">
        <v>0.92</v>
      </c>
      <c r="F19" s="2" t="s">
        <v>19</v>
      </c>
      <c r="K19" s="5" t="s">
        <v>60</v>
      </c>
      <c r="L19" s="5">
        <f t="shared" si="1"/>
        <v>2</v>
      </c>
    </row>
    <row r="20" spans="1:12">
      <c r="A20" s="2" t="s">
        <v>61</v>
      </c>
      <c r="B20" s="2" t="s">
        <v>8</v>
      </c>
      <c r="C20" s="2" t="s">
        <v>16</v>
      </c>
      <c r="D20" s="3" t="s">
        <v>62</v>
      </c>
      <c r="E20" s="4">
        <v>0.95</v>
      </c>
      <c r="F20" s="2" t="s">
        <v>63</v>
      </c>
      <c r="K20" s="5" t="s">
        <v>64</v>
      </c>
      <c r="L20" s="5">
        <f t="shared" si="1"/>
        <v>2</v>
      </c>
    </row>
    <row r="21" spans="1:12">
      <c r="A21" s="2" t="s">
        <v>65</v>
      </c>
      <c r="B21" s="2" t="s">
        <v>8</v>
      </c>
      <c r="C21" s="2" t="s">
        <v>26</v>
      </c>
      <c r="D21" s="3" t="s">
        <v>66</v>
      </c>
      <c r="E21" s="4"/>
      <c r="F21" s="2" t="s">
        <v>11</v>
      </c>
      <c r="K21" s="5" t="s">
        <v>67</v>
      </c>
      <c r="L21" s="5">
        <f t="shared" si="1"/>
        <v>2</v>
      </c>
    </row>
    <row r="22" spans="1:12">
      <c r="A22" s="2" t="s">
        <v>68</v>
      </c>
      <c r="B22" s="2" t="s">
        <v>8</v>
      </c>
      <c r="C22" s="2" t="s">
        <v>26</v>
      </c>
      <c r="D22" s="3" t="s">
        <v>69</v>
      </c>
      <c r="E22" s="4">
        <v>0.96</v>
      </c>
      <c r="F22" s="2" t="s">
        <v>17</v>
      </c>
      <c r="K22" s="5" t="s">
        <v>70</v>
      </c>
      <c r="L22" s="5">
        <f t="shared" si="1"/>
        <v>3</v>
      </c>
    </row>
    <row r="23" spans="1:12">
      <c r="A23" s="2" t="s">
        <v>68</v>
      </c>
      <c r="B23" s="2" t="s">
        <v>8</v>
      </c>
      <c r="C23" s="2" t="s">
        <v>26</v>
      </c>
      <c r="D23" s="3" t="s">
        <v>71</v>
      </c>
      <c r="E23" s="4">
        <v>0.96</v>
      </c>
      <c r="F23" s="2" t="s">
        <v>16</v>
      </c>
      <c r="K23" s="5" t="s">
        <v>72</v>
      </c>
      <c r="L23" s="5">
        <f t="shared" si="1"/>
        <v>4</v>
      </c>
    </row>
    <row r="24" spans="1:12">
      <c r="A24" s="2" t="s">
        <v>68</v>
      </c>
      <c r="B24" s="2" t="s">
        <v>8</v>
      </c>
      <c r="C24" s="2" t="s">
        <v>26</v>
      </c>
      <c r="D24" s="3" t="s">
        <v>73</v>
      </c>
      <c r="E24" s="4"/>
      <c r="F24" s="2" t="s">
        <v>11</v>
      </c>
      <c r="G24" s="25"/>
      <c r="H24" s="25"/>
      <c r="I24" s="25"/>
      <c r="J24" s="25"/>
      <c r="K24" s="5" t="s">
        <v>74</v>
      </c>
      <c r="L24" s="5">
        <f t="shared" si="1"/>
        <v>4</v>
      </c>
    </row>
    <row r="25" spans="1:12">
      <c r="A25" s="5" t="s">
        <v>75</v>
      </c>
      <c r="B25" s="5" t="s">
        <v>76</v>
      </c>
      <c r="C25" s="5" t="s">
        <v>77</v>
      </c>
      <c r="D25" s="6" t="s">
        <v>78</v>
      </c>
      <c r="E25" s="7">
        <v>0.92</v>
      </c>
      <c r="F25" s="5" t="s">
        <v>79</v>
      </c>
      <c r="K25" s="5" t="s">
        <v>80</v>
      </c>
      <c r="L25" s="5">
        <f t="shared" si="1"/>
        <v>5</v>
      </c>
    </row>
    <row r="26" spans="1:12">
      <c r="A26" s="5" t="s">
        <v>81</v>
      </c>
      <c r="B26" s="5" t="s">
        <v>76</v>
      </c>
      <c r="C26" s="5" t="s">
        <v>82</v>
      </c>
      <c r="D26" s="6" t="s">
        <v>83</v>
      </c>
      <c r="E26" s="7"/>
      <c r="F26" s="5" t="s">
        <v>11</v>
      </c>
      <c r="K26" s="5" t="s">
        <v>82</v>
      </c>
      <c r="L26" s="5">
        <f t="shared" si="1"/>
        <v>6</v>
      </c>
    </row>
    <row r="27" spans="1:12">
      <c r="A27" s="5" t="s">
        <v>84</v>
      </c>
      <c r="B27" s="5" t="s">
        <v>76</v>
      </c>
      <c r="C27" s="5" t="s">
        <v>82</v>
      </c>
      <c r="D27" s="6" t="s">
        <v>85</v>
      </c>
      <c r="E27" s="7"/>
      <c r="F27" s="5" t="s">
        <v>11</v>
      </c>
      <c r="K27" s="5" t="s">
        <v>86</v>
      </c>
      <c r="L27" s="5">
        <f t="shared" si="1"/>
        <v>6</v>
      </c>
    </row>
    <row r="28" spans="1:12">
      <c r="A28" s="5" t="s">
        <v>87</v>
      </c>
      <c r="B28" s="5" t="s">
        <v>76</v>
      </c>
      <c r="C28" s="5" t="s">
        <v>88</v>
      </c>
      <c r="D28" s="6" t="s">
        <v>89</v>
      </c>
      <c r="E28" s="7"/>
      <c r="F28" s="5" t="s">
        <v>11</v>
      </c>
      <c r="K28" s="5" t="s">
        <v>77</v>
      </c>
      <c r="L28" s="5">
        <f t="shared" si="1"/>
        <v>7</v>
      </c>
    </row>
    <row r="29" spans="1:12">
      <c r="A29" s="5" t="s">
        <v>87</v>
      </c>
      <c r="B29" s="5" t="s">
        <v>76</v>
      </c>
      <c r="C29" s="5" t="s">
        <v>88</v>
      </c>
      <c r="D29" s="6" t="s">
        <v>90</v>
      </c>
      <c r="E29" s="7">
        <v>0.95</v>
      </c>
      <c r="F29" s="5" t="s">
        <v>102</v>
      </c>
      <c r="K29" s="5" t="s">
        <v>91</v>
      </c>
      <c r="L29" s="5">
        <f t="shared" si="1"/>
        <v>7</v>
      </c>
    </row>
    <row r="30" spans="1:12">
      <c r="A30" s="5" t="s">
        <v>92</v>
      </c>
      <c r="B30" s="5" t="s">
        <v>76</v>
      </c>
      <c r="C30" s="5" t="s">
        <v>93</v>
      </c>
      <c r="D30" s="6" t="s">
        <v>94</v>
      </c>
      <c r="E30" s="7"/>
      <c r="F30" s="5" t="s">
        <v>11</v>
      </c>
      <c r="K30" s="5" t="s">
        <v>88</v>
      </c>
      <c r="L30" s="5">
        <f t="shared" si="1"/>
        <v>9</v>
      </c>
    </row>
    <row r="31" spans="1:12">
      <c r="A31" s="5" t="s">
        <v>95</v>
      </c>
      <c r="B31" s="5" t="s">
        <v>76</v>
      </c>
      <c r="C31" s="5" t="s">
        <v>93</v>
      </c>
      <c r="D31" s="6" t="s">
        <v>96</v>
      </c>
      <c r="E31" s="7">
        <v>0.91</v>
      </c>
      <c r="F31" s="5" t="s">
        <v>97</v>
      </c>
      <c r="K31" s="5" t="s">
        <v>93</v>
      </c>
      <c r="L31" s="5">
        <f t="shared" si="1"/>
        <v>11</v>
      </c>
    </row>
    <row r="32" spans="1:12">
      <c r="A32" s="5" t="s">
        <v>95</v>
      </c>
      <c r="B32" s="5" t="s">
        <v>76</v>
      </c>
      <c r="C32" s="5" t="s">
        <v>93</v>
      </c>
      <c r="D32" s="6" t="s">
        <v>98</v>
      </c>
      <c r="E32" s="7">
        <v>0.93</v>
      </c>
      <c r="F32" s="5" t="s">
        <v>99</v>
      </c>
      <c r="K32" s="5" t="s">
        <v>79</v>
      </c>
      <c r="L32" s="5">
        <f t="shared" si="1"/>
        <v>13</v>
      </c>
    </row>
    <row r="33" spans="1:12">
      <c r="A33" s="5" t="s">
        <v>100</v>
      </c>
      <c r="B33" s="5" t="s">
        <v>76</v>
      </c>
      <c r="C33" s="5" t="s">
        <v>86</v>
      </c>
      <c r="D33" s="6" t="s">
        <v>101</v>
      </c>
      <c r="E33" s="7">
        <v>0.91</v>
      </c>
      <c r="F33" s="5" t="s">
        <v>102</v>
      </c>
      <c r="K33" s="8" t="s">
        <v>103</v>
      </c>
      <c r="L33" s="8">
        <f>COUNTIF(C$116:C$171,K33)</f>
        <v>1</v>
      </c>
    </row>
    <row r="34" spans="1:12">
      <c r="A34" s="5" t="s">
        <v>104</v>
      </c>
      <c r="B34" s="5" t="s">
        <v>76</v>
      </c>
      <c r="C34" s="5" t="s">
        <v>86</v>
      </c>
      <c r="D34" s="6" t="s">
        <v>105</v>
      </c>
      <c r="E34" s="7"/>
      <c r="F34" s="5" t="s">
        <v>11</v>
      </c>
      <c r="K34" s="8" t="s">
        <v>106</v>
      </c>
      <c r="L34" s="8">
        <f t="shared" ref="L34:L42" si="2">COUNTIF(C$116:C$171,K34)</f>
        <v>1</v>
      </c>
    </row>
    <row r="35" spans="1:12">
      <c r="A35" s="5" t="s">
        <v>107</v>
      </c>
      <c r="B35" s="5" t="s">
        <v>76</v>
      </c>
      <c r="C35" s="5" t="s">
        <v>79</v>
      </c>
      <c r="D35" s="6" t="s">
        <v>108</v>
      </c>
      <c r="E35" s="7">
        <v>0.91</v>
      </c>
      <c r="F35" s="5" t="s">
        <v>93</v>
      </c>
      <c r="K35" s="8" t="s">
        <v>109</v>
      </c>
      <c r="L35" s="8">
        <f t="shared" si="2"/>
        <v>1</v>
      </c>
    </row>
    <row r="36" spans="1:12">
      <c r="A36" s="5" t="s">
        <v>110</v>
      </c>
      <c r="B36" s="5" t="s">
        <v>76</v>
      </c>
      <c r="C36" s="5" t="s">
        <v>79</v>
      </c>
      <c r="D36" s="6" t="s">
        <v>111</v>
      </c>
      <c r="E36" s="7">
        <v>0.96</v>
      </c>
      <c r="F36" s="5" t="s">
        <v>91</v>
      </c>
      <c r="K36" s="8" t="s">
        <v>112</v>
      </c>
      <c r="L36" s="8">
        <f t="shared" si="2"/>
        <v>1</v>
      </c>
    </row>
    <row r="37" spans="1:12">
      <c r="A37" s="5" t="s">
        <v>110</v>
      </c>
      <c r="B37" s="5" t="s">
        <v>76</v>
      </c>
      <c r="C37" s="5" t="s">
        <v>79</v>
      </c>
      <c r="D37" s="6" t="s">
        <v>113</v>
      </c>
      <c r="E37" s="7">
        <v>0.96</v>
      </c>
      <c r="F37" s="5" t="s">
        <v>91</v>
      </c>
      <c r="K37" s="8" t="s">
        <v>114</v>
      </c>
      <c r="L37" s="8">
        <f t="shared" si="2"/>
        <v>1</v>
      </c>
    </row>
    <row r="38" spans="1:12">
      <c r="A38" s="5" t="s">
        <v>115</v>
      </c>
      <c r="B38" s="5" t="s">
        <v>76</v>
      </c>
      <c r="C38" s="5" t="s">
        <v>79</v>
      </c>
      <c r="D38" s="6" t="s">
        <v>116</v>
      </c>
      <c r="E38" s="7"/>
      <c r="F38" s="5" t="s">
        <v>11</v>
      </c>
      <c r="K38" s="8" t="s">
        <v>117</v>
      </c>
      <c r="L38" s="8">
        <f t="shared" si="2"/>
        <v>2</v>
      </c>
    </row>
    <row r="39" spans="1:12">
      <c r="A39" s="5" t="s">
        <v>115</v>
      </c>
      <c r="B39" s="5" t="s">
        <v>76</v>
      </c>
      <c r="C39" s="5" t="s">
        <v>79</v>
      </c>
      <c r="D39" s="6" t="s">
        <v>113</v>
      </c>
      <c r="E39" s="7">
        <v>0.92</v>
      </c>
      <c r="F39" s="5" t="s">
        <v>118</v>
      </c>
      <c r="K39" s="8" t="s">
        <v>119</v>
      </c>
      <c r="L39" s="8">
        <f t="shared" si="2"/>
        <v>2</v>
      </c>
    </row>
    <row r="40" spans="1:12">
      <c r="A40" s="5" t="s">
        <v>120</v>
      </c>
      <c r="B40" s="5" t="s">
        <v>76</v>
      </c>
      <c r="C40" s="5" t="s">
        <v>60</v>
      </c>
      <c r="D40" s="6" t="s">
        <v>121</v>
      </c>
      <c r="E40" s="7">
        <v>0.93</v>
      </c>
      <c r="F40" s="5" t="s">
        <v>122</v>
      </c>
      <c r="K40" s="8" t="s">
        <v>123</v>
      </c>
      <c r="L40" s="8">
        <f t="shared" si="2"/>
        <v>2</v>
      </c>
    </row>
    <row r="41" spans="1:12">
      <c r="A41" s="5" t="s">
        <v>120</v>
      </c>
      <c r="B41" s="5" t="s">
        <v>76</v>
      </c>
      <c r="C41" s="5" t="s">
        <v>60</v>
      </c>
      <c r="D41" s="6" t="s">
        <v>124</v>
      </c>
      <c r="E41" s="7">
        <v>0.94</v>
      </c>
      <c r="F41" s="5" t="s">
        <v>70</v>
      </c>
      <c r="K41" s="8" t="s">
        <v>125</v>
      </c>
      <c r="L41" s="8">
        <f t="shared" si="2"/>
        <v>4</v>
      </c>
    </row>
    <row r="42" spans="1:12">
      <c r="A42" s="5" t="s">
        <v>126</v>
      </c>
      <c r="B42" s="5" t="s">
        <v>76</v>
      </c>
      <c r="C42" s="5" t="s">
        <v>36</v>
      </c>
      <c r="D42" s="6" t="s">
        <v>127</v>
      </c>
      <c r="E42" s="7"/>
      <c r="F42" s="5" t="s">
        <v>11</v>
      </c>
      <c r="K42" s="8" t="s">
        <v>128</v>
      </c>
      <c r="L42" s="8">
        <f t="shared" si="2"/>
        <v>14</v>
      </c>
    </row>
    <row r="43" spans="1:12">
      <c r="A43" s="5" t="s">
        <v>129</v>
      </c>
      <c r="B43" s="5" t="s">
        <v>76</v>
      </c>
      <c r="C43" s="5" t="s">
        <v>77</v>
      </c>
      <c r="D43" s="6" t="s">
        <v>130</v>
      </c>
      <c r="E43" s="7">
        <v>0.93</v>
      </c>
      <c r="F43" s="5" t="s">
        <v>86</v>
      </c>
      <c r="K43" s="8" t="s">
        <v>131</v>
      </c>
      <c r="L43" s="8">
        <f>COUNTIF(C$116:C$171,K43)</f>
        <v>27</v>
      </c>
    </row>
    <row r="44" spans="1:12">
      <c r="A44" s="5" t="s">
        <v>132</v>
      </c>
      <c r="B44" s="5" t="s">
        <v>76</v>
      </c>
      <c r="C44" s="5" t="s">
        <v>86</v>
      </c>
      <c r="D44" s="6" t="s">
        <v>133</v>
      </c>
      <c r="E44" s="7">
        <v>0.97</v>
      </c>
      <c r="F44" s="5" t="s">
        <v>134</v>
      </c>
    </row>
    <row r="45" spans="1:12">
      <c r="A45" s="5" t="s">
        <v>135</v>
      </c>
      <c r="B45" s="5" t="s">
        <v>76</v>
      </c>
      <c r="C45" s="5" t="s">
        <v>88</v>
      </c>
      <c r="D45" s="6" t="s">
        <v>136</v>
      </c>
      <c r="E45" s="7">
        <v>0.93</v>
      </c>
      <c r="F45" s="5" t="s">
        <v>137</v>
      </c>
    </row>
    <row r="46" spans="1:12">
      <c r="A46" s="5" t="s">
        <v>135</v>
      </c>
      <c r="B46" s="5" t="s">
        <v>76</v>
      </c>
      <c r="C46" s="5" t="s">
        <v>88</v>
      </c>
      <c r="D46" s="6" t="s">
        <v>138</v>
      </c>
      <c r="E46" s="7">
        <v>0.94</v>
      </c>
      <c r="F46" s="5" t="s">
        <v>67</v>
      </c>
    </row>
    <row r="47" spans="1:12">
      <c r="A47" s="5" t="s">
        <v>139</v>
      </c>
      <c r="B47" s="5" t="s">
        <v>76</v>
      </c>
      <c r="C47" s="5" t="s">
        <v>91</v>
      </c>
      <c r="D47" s="6" t="s">
        <v>140</v>
      </c>
      <c r="E47" s="7"/>
      <c r="F47" s="5" t="s">
        <v>11</v>
      </c>
    </row>
    <row r="48" spans="1:12">
      <c r="A48" s="5" t="s">
        <v>141</v>
      </c>
      <c r="B48" s="5" t="s">
        <v>76</v>
      </c>
      <c r="C48" s="5" t="s">
        <v>88</v>
      </c>
      <c r="D48" s="6" t="s">
        <v>142</v>
      </c>
      <c r="E48" s="7">
        <v>0.98</v>
      </c>
      <c r="F48" s="5" t="s">
        <v>77</v>
      </c>
    </row>
    <row r="49" spans="1:10">
      <c r="A49" s="5" t="s">
        <v>143</v>
      </c>
      <c r="B49" s="5" t="s">
        <v>76</v>
      </c>
      <c r="C49" s="5" t="s">
        <v>74</v>
      </c>
      <c r="D49" s="6" t="s">
        <v>144</v>
      </c>
      <c r="E49" s="7"/>
      <c r="F49" s="5" t="s">
        <v>11</v>
      </c>
    </row>
    <row r="50" spans="1:10">
      <c r="A50" s="5" t="s">
        <v>143</v>
      </c>
      <c r="B50" s="5" t="s">
        <v>76</v>
      </c>
      <c r="C50" s="5" t="s">
        <v>74</v>
      </c>
      <c r="D50" s="6" t="s">
        <v>145</v>
      </c>
      <c r="E50" s="7">
        <v>0.94</v>
      </c>
      <c r="F50" s="5" t="s">
        <v>55</v>
      </c>
    </row>
    <row r="51" spans="1:10">
      <c r="A51" s="5" t="s">
        <v>146</v>
      </c>
      <c r="B51" s="5" t="s">
        <v>76</v>
      </c>
      <c r="C51" s="5" t="s">
        <v>80</v>
      </c>
      <c r="D51" s="6" t="s">
        <v>147</v>
      </c>
      <c r="E51" s="7">
        <v>0.94</v>
      </c>
      <c r="F51" s="5" t="s">
        <v>55</v>
      </c>
    </row>
    <row r="52" spans="1:10">
      <c r="A52" s="5" t="s">
        <v>148</v>
      </c>
      <c r="B52" s="5" t="s">
        <v>76</v>
      </c>
      <c r="C52" s="5" t="s">
        <v>80</v>
      </c>
      <c r="D52" s="6" t="s">
        <v>149</v>
      </c>
      <c r="E52" s="7">
        <v>0.99</v>
      </c>
      <c r="F52" s="5" t="s">
        <v>79</v>
      </c>
    </row>
    <row r="53" spans="1:10">
      <c r="A53" s="5" t="s">
        <v>150</v>
      </c>
      <c r="B53" s="5" t="s">
        <v>76</v>
      </c>
      <c r="C53" s="5" t="s">
        <v>93</v>
      </c>
      <c r="D53" s="6" t="s">
        <v>151</v>
      </c>
      <c r="E53" s="7">
        <v>0.94</v>
      </c>
      <c r="F53" s="5" t="s">
        <v>79</v>
      </c>
    </row>
    <row r="54" spans="1:10">
      <c r="A54" s="5" t="s">
        <v>150</v>
      </c>
      <c r="B54" s="5" t="s">
        <v>76</v>
      </c>
      <c r="C54" s="5" t="s">
        <v>93</v>
      </c>
      <c r="D54" s="6" t="s">
        <v>152</v>
      </c>
      <c r="E54" s="7">
        <v>0.97</v>
      </c>
      <c r="F54" s="5" t="s">
        <v>86</v>
      </c>
    </row>
    <row r="55" spans="1:10">
      <c r="A55" s="5" t="s">
        <v>153</v>
      </c>
      <c r="B55" s="5" t="s">
        <v>76</v>
      </c>
      <c r="C55" s="5" t="s">
        <v>93</v>
      </c>
      <c r="D55" s="6" t="s">
        <v>154</v>
      </c>
      <c r="E55" s="7"/>
      <c r="F55" s="5" t="s">
        <v>11</v>
      </c>
    </row>
    <row r="56" spans="1:10">
      <c r="A56" s="5" t="s">
        <v>155</v>
      </c>
      <c r="B56" s="5" t="s">
        <v>76</v>
      </c>
      <c r="C56" s="5" t="s">
        <v>67</v>
      </c>
      <c r="D56" s="6" t="s">
        <v>156</v>
      </c>
      <c r="E56" s="7">
        <v>0.93</v>
      </c>
      <c r="F56" s="5" t="s">
        <v>86</v>
      </c>
    </row>
    <row r="57" spans="1:10">
      <c r="A57" s="5" t="s">
        <v>155</v>
      </c>
      <c r="B57" s="5" t="s">
        <v>76</v>
      </c>
      <c r="C57" s="5" t="s">
        <v>67</v>
      </c>
      <c r="D57" s="6" t="s">
        <v>157</v>
      </c>
      <c r="E57" s="7">
        <v>0.94</v>
      </c>
      <c r="F57" s="5" t="s">
        <v>122</v>
      </c>
    </row>
    <row r="58" spans="1:10">
      <c r="A58" s="5" t="s">
        <v>158</v>
      </c>
      <c r="B58" s="5" t="s">
        <v>76</v>
      </c>
      <c r="C58" s="5" t="s">
        <v>86</v>
      </c>
      <c r="D58" s="6" t="s">
        <v>159</v>
      </c>
      <c r="E58" s="7"/>
      <c r="F58" s="5" t="s">
        <v>11</v>
      </c>
    </row>
    <row r="59" spans="1:10">
      <c r="A59" s="5" t="s">
        <v>158</v>
      </c>
      <c r="B59" s="5" t="s">
        <v>76</v>
      </c>
      <c r="C59" s="5" t="s">
        <v>86</v>
      </c>
      <c r="D59" s="6" t="s">
        <v>160</v>
      </c>
      <c r="E59" s="7">
        <v>0.92</v>
      </c>
      <c r="F59" s="5" t="s">
        <v>93</v>
      </c>
    </row>
    <row r="60" spans="1:10">
      <c r="A60" s="5" t="s">
        <v>161</v>
      </c>
      <c r="B60" s="5" t="s">
        <v>76</v>
      </c>
      <c r="C60" s="5" t="s">
        <v>53</v>
      </c>
      <c r="D60" s="6" t="s">
        <v>162</v>
      </c>
      <c r="E60" s="7"/>
      <c r="F60" s="5" t="s">
        <v>11</v>
      </c>
    </row>
    <row r="61" spans="1:10">
      <c r="A61" s="5" t="s">
        <v>163</v>
      </c>
      <c r="B61" s="5" t="s">
        <v>76</v>
      </c>
      <c r="C61" s="5" t="s">
        <v>80</v>
      </c>
      <c r="D61" s="6" t="s">
        <v>164</v>
      </c>
      <c r="E61" s="7">
        <v>0.94</v>
      </c>
      <c r="F61" s="5" t="s">
        <v>58</v>
      </c>
    </row>
    <row r="62" spans="1:10">
      <c r="A62" s="5" t="s">
        <v>165</v>
      </c>
      <c r="B62" s="5" t="s">
        <v>76</v>
      </c>
      <c r="C62" s="5" t="s">
        <v>93</v>
      </c>
      <c r="D62" s="6" t="s">
        <v>166</v>
      </c>
      <c r="E62" s="7">
        <v>0.96</v>
      </c>
      <c r="F62" s="5" t="s">
        <v>70</v>
      </c>
    </row>
    <row r="63" spans="1:10">
      <c r="A63" s="5" t="s">
        <v>167</v>
      </c>
      <c r="B63" s="5" t="s">
        <v>76</v>
      </c>
      <c r="C63" s="5" t="s">
        <v>91</v>
      </c>
      <c r="D63" s="6" t="s">
        <v>168</v>
      </c>
      <c r="E63" s="7"/>
      <c r="F63" s="5" t="s">
        <v>11</v>
      </c>
    </row>
    <row r="64" spans="1:10">
      <c r="A64" s="5" t="s">
        <v>167</v>
      </c>
      <c r="B64" s="5" t="s">
        <v>76</v>
      </c>
      <c r="C64" s="5" t="s">
        <v>91</v>
      </c>
      <c r="D64" s="6" t="s">
        <v>169</v>
      </c>
      <c r="E64" s="5"/>
      <c r="F64" s="5" t="s">
        <v>11</v>
      </c>
      <c r="G64" s="25"/>
      <c r="H64" s="25"/>
      <c r="I64" s="25"/>
      <c r="J64" s="25"/>
    </row>
    <row r="65" spans="1:6">
      <c r="A65" s="5" t="s">
        <v>170</v>
      </c>
      <c r="B65" s="5" t="s">
        <v>76</v>
      </c>
      <c r="C65" s="5" t="s">
        <v>79</v>
      </c>
      <c r="D65" s="6" t="s">
        <v>171</v>
      </c>
      <c r="E65" s="7">
        <v>0.97</v>
      </c>
      <c r="F65" s="5" t="s">
        <v>47</v>
      </c>
    </row>
    <row r="66" spans="1:6">
      <c r="A66" s="5" t="s">
        <v>172</v>
      </c>
      <c r="B66" s="5" t="s">
        <v>76</v>
      </c>
      <c r="C66" s="5" t="s">
        <v>79</v>
      </c>
      <c r="D66" s="6" t="s">
        <v>173</v>
      </c>
      <c r="E66" s="7">
        <v>0.92</v>
      </c>
      <c r="F66" s="5" t="s">
        <v>50</v>
      </c>
    </row>
    <row r="67" spans="1:6">
      <c r="A67" s="5" t="s">
        <v>172</v>
      </c>
      <c r="B67" s="5" t="s">
        <v>76</v>
      </c>
      <c r="C67" s="5" t="s">
        <v>79</v>
      </c>
      <c r="D67" s="6" t="s">
        <v>174</v>
      </c>
      <c r="E67" s="7">
        <v>0.96</v>
      </c>
      <c r="F67" s="5" t="s">
        <v>77</v>
      </c>
    </row>
    <row r="68" spans="1:6">
      <c r="A68" s="5" t="s">
        <v>172</v>
      </c>
      <c r="B68" s="5" t="s">
        <v>76</v>
      </c>
      <c r="C68" s="5" t="s">
        <v>79</v>
      </c>
      <c r="D68" s="6" t="s">
        <v>175</v>
      </c>
      <c r="E68" s="7">
        <v>0.96</v>
      </c>
      <c r="F68" s="5" t="s">
        <v>88</v>
      </c>
    </row>
    <row r="69" spans="1:6">
      <c r="A69" s="5" t="s">
        <v>176</v>
      </c>
      <c r="B69" s="5" t="s">
        <v>76</v>
      </c>
      <c r="C69" s="5" t="s">
        <v>77</v>
      </c>
      <c r="D69" s="6" t="s">
        <v>177</v>
      </c>
      <c r="E69" s="7"/>
      <c r="F69" s="5" t="s">
        <v>11</v>
      </c>
    </row>
    <row r="70" spans="1:6">
      <c r="A70" s="5" t="s">
        <v>178</v>
      </c>
      <c r="B70" s="5" t="s">
        <v>76</v>
      </c>
      <c r="C70" s="5" t="s">
        <v>79</v>
      </c>
      <c r="D70" s="6" t="s">
        <v>179</v>
      </c>
      <c r="E70" s="7"/>
      <c r="F70" s="5" t="s">
        <v>11</v>
      </c>
    </row>
    <row r="71" spans="1:6">
      <c r="A71" s="5" t="s">
        <v>178</v>
      </c>
      <c r="B71" s="5" t="s">
        <v>76</v>
      </c>
      <c r="C71" s="5" t="s">
        <v>79</v>
      </c>
      <c r="D71" s="6" t="s">
        <v>180</v>
      </c>
      <c r="E71" s="7">
        <v>0.96</v>
      </c>
      <c r="F71" s="5" t="s">
        <v>86</v>
      </c>
    </row>
    <row r="72" spans="1:6">
      <c r="A72" s="5" t="s">
        <v>181</v>
      </c>
      <c r="B72" s="5" t="s">
        <v>76</v>
      </c>
      <c r="C72" s="5" t="s">
        <v>77</v>
      </c>
      <c r="D72" s="6" t="s">
        <v>182</v>
      </c>
      <c r="E72" s="7"/>
      <c r="F72" s="5" t="s">
        <v>11</v>
      </c>
    </row>
    <row r="73" spans="1:6">
      <c r="A73" s="5" t="s">
        <v>181</v>
      </c>
      <c r="B73" s="5" t="s">
        <v>76</v>
      </c>
      <c r="C73" s="5" t="s">
        <v>77</v>
      </c>
      <c r="D73" s="6" t="s">
        <v>183</v>
      </c>
      <c r="E73" s="7">
        <v>0.95</v>
      </c>
      <c r="F73" s="5" t="s">
        <v>79</v>
      </c>
    </row>
    <row r="74" spans="1:6">
      <c r="A74" s="5" t="s">
        <v>184</v>
      </c>
      <c r="B74" s="5" t="s">
        <v>76</v>
      </c>
      <c r="C74" s="5" t="s">
        <v>70</v>
      </c>
      <c r="D74" s="6" t="s">
        <v>185</v>
      </c>
      <c r="E74" s="7">
        <v>0.91</v>
      </c>
      <c r="F74" s="5" t="s">
        <v>55</v>
      </c>
    </row>
    <row r="75" spans="1:6">
      <c r="A75" s="5" t="s">
        <v>184</v>
      </c>
      <c r="B75" s="5" t="s">
        <v>76</v>
      </c>
      <c r="C75" s="5" t="s">
        <v>70</v>
      </c>
      <c r="D75" s="6" t="s">
        <v>186</v>
      </c>
      <c r="E75" s="7">
        <v>0.94</v>
      </c>
      <c r="F75" s="5" t="s">
        <v>77</v>
      </c>
    </row>
    <row r="76" spans="1:6">
      <c r="A76" s="5" t="s">
        <v>187</v>
      </c>
      <c r="B76" s="5" t="s">
        <v>76</v>
      </c>
      <c r="C76" s="5" t="s">
        <v>91</v>
      </c>
      <c r="D76" s="6" t="s">
        <v>188</v>
      </c>
      <c r="E76" s="7">
        <v>0.97</v>
      </c>
      <c r="F76" s="5" t="s">
        <v>86</v>
      </c>
    </row>
    <row r="77" spans="1:6">
      <c r="A77" s="5" t="s">
        <v>189</v>
      </c>
      <c r="B77" s="5" t="s">
        <v>76</v>
      </c>
      <c r="C77" s="5" t="s">
        <v>47</v>
      </c>
      <c r="D77" s="6" t="s">
        <v>190</v>
      </c>
      <c r="E77" s="7">
        <v>0.97</v>
      </c>
      <c r="F77" s="5" t="s">
        <v>79</v>
      </c>
    </row>
    <row r="78" spans="1:6">
      <c r="A78" s="5" t="s">
        <v>191</v>
      </c>
      <c r="B78" s="5" t="s">
        <v>76</v>
      </c>
      <c r="C78" s="5" t="s">
        <v>77</v>
      </c>
      <c r="D78" s="6" t="s">
        <v>192</v>
      </c>
      <c r="E78" s="7"/>
      <c r="F78" s="5" t="s">
        <v>11</v>
      </c>
    </row>
    <row r="79" spans="1:6">
      <c r="A79" s="5" t="s">
        <v>193</v>
      </c>
      <c r="B79" s="5" t="s">
        <v>76</v>
      </c>
      <c r="C79" s="5" t="s">
        <v>82</v>
      </c>
      <c r="D79" s="6" t="s">
        <v>194</v>
      </c>
      <c r="E79" s="7"/>
      <c r="F79" s="5" t="s">
        <v>11</v>
      </c>
    </row>
    <row r="80" spans="1:6">
      <c r="A80" s="5" t="s">
        <v>195</v>
      </c>
      <c r="B80" s="5" t="s">
        <v>76</v>
      </c>
      <c r="C80" s="5" t="s">
        <v>64</v>
      </c>
      <c r="D80" s="6" t="s">
        <v>196</v>
      </c>
      <c r="E80" s="7">
        <v>0.93</v>
      </c>
      <c r="F80" s="5" t="s">
        <v>122</v>
      </c>
    </row>
    <row r="81" spans="1:10">
      <c r="A81" s="5" t="s">
        <v>195</v>
      </c>
      <c r="B81" s="5" t="s">
        <v>76</v>
      </c>
      <c r="C81" s="5" t="s">
        <v>64</v>
      </c>
      <c r="D81" s="6" t="s">
        <v>197</v>
      </c>
      <c r="E81" s="7"/>
      <c r="F81" s="5" t="s">
        <v>11</v>
      </c>
    </row>
    <row r="82" spans="1:10">
      <c r="A82" s="5" t="s">
        <v>198</v>
      </c>
      <c r="B82" s="5" t="s">
        <v>76</v>
      </c>
      <c r="C82" s="5" t="s">
        <v>91</v>
      </c>
      <c r="D82" s="6" t="s">
        <v>199</v>
      </c>
      <c r="E82" s="7">
        <v>0.93</v>
      </c>
      <c r="F82" s="5" t="s">
        <v>86</v>
      </c>
    </row>
    <row r="83" spans="1:10">
      <c r="A83" s="5" t="s">
        <v>200</v>
      </c>
      <c r="B83" s="5" t="s">
        <v>76</v>
      </c>
      <c r="C83" s="5" t="s">
        <v>80</v>
      </c>
      <c r="D83" s="6" t="s">
        <v>201</v>
      </c>
      <c r="E83" s="7"/>
      <c r="F83" s="5" t="s">
        <v>11</v>
      </c>
    </row>
    <row r="84" spans="1:10">
      <c r="A84" s="5" t="s">
        <v>200</v>
      </c>
      <c r="B84" s="5" t="s">
        <v>76</v>
      </c>
      <c r="C84" s="5" t="s">
        <v>80</v>
      </c>
      <c r="D84" s="6" t="s">
        <v>202</v>
      </c>
      <c r="E84" s="7">
        <v>0.93</v>
      </c>
      <c r="F84" s="5" t="s">
        <v>47</v>
      </c>
    </row>
    <row r="85" spans="1:10">
      <c r="A85" s="5" t="s">
        <v>203</v>
      </c>
      <c r="B85" s="5" t="s">
        <v>76</v>
      </c>
      <c r="C85" s="5" t="s">
        <v>93</v>
      </c>
      <c r="D85" s="6" t="s">
        <v>204</v>
      </c>
      <c r="E85" s="7">
        <v>0.92</v>
      </c>
      <c r="F85" s="5" t="s">
        <v>77</v>
      </c>
    </row>
    <row r="86" spans="1:10">
      <c r="A86" s="5" t="s">
        <v>203</v>
      </c>
      <c r="B86" s="5" t="s">
        <v>76</v>
      </c>
      <c r="C86" s="5" t="s">
        <v>93</v>
      </c>
      <c r="D86" s="6" t="s">
        <v>205</v>
      </c>
      <c r="E86" s="7">
        <v>0.94</v>
      </c>
      <c r="F86" s="5" t="s">
        <v>79</v>
      </c>
    </row>
    <row r="87" spans="1:10">
      <c r="A87" s="5" t="s">
        <v>203</v>
      </c>
      <c r="B87" s="5" t="s">
        <v>76</v>
      </c>
      <c r="C87" s="5" t="s">
        <v>93</v>
      </c>
      <c r="D87" s="6" t="s">
        <v>206</v>
      </c>
      <c r="E87" s="7">
        <v>0.94</v>
      </c>
      <c r="F87" s="5" t="s">
        <v>88</v>
      </c>
    </row>
    <row r="88" spans="1:10">
      <c r="A88" s="5" t="s">
        <v>207</v>
      </c>
      <c r="B88" s="5" t="s">
        <v>76</v>
      </c>
      <c r="C88" s="5" t="s">
        <v>82</v>
      </c>
      <c r="D88" s="6" t="s">
        <v>208</v>
      </c>
      <c r="E88" s="7"/>
      <c r="F88" s="5" t="s">
        <v>11</v>
      </c>
      <c r="G88" s="25"/>
      <c r="H88" s="25"/>
      <c r="I88" s="25"/>
      <c r="J88" s="25"/>
    </row>
    <row r="89" spans="1:10">
      <c r="A89" s="5" t="s">
        <v>209</v>
      </c>
      <c r="B89" s="5" t="s">
        <v>76</v>
      </c>
      <c r="C89" s="5" t="s">
        <v>88</v>
      </c>
      <c r="D89" s="6" t="s">
        <v>210</v>
      </c>
      <c r="E89" s="7"/>
      <c r="F89" s="5" t="s">
        <v>11</v>
      </c>
    </row>
    <row r="90" spans="1:10">
      <c r="A90" s="5" t="s">
        <v>211</v>
      </c>
      <c r="B90" s="5" t="s">
        <v>76</v>
      </c>
      <c r="C90" s="5" t="s">
        <v>88</v>
      </c>
      <c r="D90" s="6" t="s">
        <v>212</v>
      </c>
      <c r="E90" s="7">
        <v>0.96</v>
      </c>
      <c r="F90" s="5" t="s">
        <v>86</v>
      </c>
    </row>
    <row r="91" spans="1:10">
      <c r="A91" s="5" t="s">
        <v>213</v>
      </c>
      <c r="B91" s="5" t="s">
        <v>76</v>
      </c>
      <c r="C91" s="5" t="s">
        <v>88</v>
      </c>
      <c r="D91" s="6" t="s">
        <v>214</v>
      </c>
      <c r="E91" s="7"/>
      <c r="F91" s="5" t="s">
        <v>11</v>
      </c>
    </row>
    <row r="92" spans="1:10">
      <c r="A92" s="5" t="s">
        <v>213</v>
      </c>
      <c r="B92" s="5" t="s">
        <v>76</v>
      </c>
      <c r="C92" s="5" t="s">
        <v>88</v>
      </c>
      <c r="D92" s="6" t="s">
        <v>215</v>
      </c>
      <c r="E92" s="7">
        <v>0.94</v>
      </c>
      <c r="F92" s="5" t="s">
        <v>134</v>
      </c>
    </row>
    <row r="93" spans="1:10">
      <c r="A93" s="5" t="s">
        <v>216</v>
      </c>
      <c r="B93" s="5" t="s">
        <v>76</v>
      </c>
      <c r="C93" s="5" t="s">
        <v>93</v>
      </c>
      <c r="D93" s="6" t="s">
        <v>217</v>
      </c>
      <c r="E93" s="7"/>
      <c r="F93" s="5" t="s">
        <v>11</v>
      </c>
    </row>
    <row r="94" spans="1:10">
      <c r="A94" s="5" t="s">
        <v>218</v>
      </c>
      <c r="B94" s="5" t="s">
        <v>76</v>
      </c>
      <c r="C94" s="5" t="s">
        <v>58</v>
      </c>
      <c r="D94" s="6" t="s">
        <v>219</v>
      </c>
      <c r="E94" s="7">
        <v>0.96</v>
      </c>
      <c r="F94" s="5" t="s">
        <v>80</v>
      </c>
    </row>
    <row r="95" spans="1:10">
      <c r="A95" s="5" t="s">
        <v>220</v>
      </c>
      <c r="B95" s="5" t="s">
        <v>76</v>
      </c>
      <c r="C95" s="5" t="s">
        <v>58</v>
      </c>
      <c r="D95" s="6" t="s">
        <v>221</v>
      </c>
      <c r="E95" s="7">
        <v>0.93</v>
      </c>
      <c r="F95" s="5" t="s">
        <v>77</v>
      </c>
    </row>
    <row r="96" spans="1:10">
      <c r="A96" s="5" t="s">
        <v>222</v>
      </c>
      <c r="B96" s="5" t="s">
        <v>76</v>
      </c>
      <c r="C96" s="5" t="s">
        <v>55</v>
      </c>
      <c r="D96" s="6" t="s">
        <v>223</v>
      </c>
      <c r="E96" s="7">
        <v>0.91</v>
      </c>
      <c r="F96" s="5" t="s">
        <v>93</v>
      </c>
    </row>
    <row r="97" spans="1:10">
      <c r="A97" s="5" t="s">
        <v>222</v>
      </c>
      <c r="B97" s="5" t="s">
        <v>76</v>
      </c>
      <c r="C97" s="5" t="s">
        <v>55</v>
      </c>
      <c r="D97" s="6" t="s">
        <v>724</v>
      </c>
      <c r="E97" s="7">
        <v>0.95</v>
      </c>
      <c r="F97" s="5" t="s">
        <v>82</v>
      </c>
    </row>
    <row r="98" spans="1:10">
      <c r="A98" s="5" t="s">
        <v>224</v>
      </c>
      <c r="B98" s="5" t="s">
        <v>76</v>
      </c>
      <c r="C98" s="5" t="s">
        <v>72</v>
      </c>
      <c r="D98" s="6" t="s">
        <v>225</v>
      </c>
      <c r="E98" s="7"/>
      <c r="F98" s="5" t="s">
        <v>11</v>
      </c>
    </row>
    <row r="99" spans="1:10">
      <c r="A99" s="5" t="s">
        <v>224</v>
      </c>
      <c r="B99" s="5" t="s">
        <v>76</v>
      </c>
      <c r="C99" s="5" t="s">
        <v>72</v>
      </c>
      <c r="D99" s="6" t="s">
        <v>136</v>
      </c>
      <c r="E99" s="7">
        <v>0.92</v>
      </c>
      <c r="F99" s="5" t="s">
        <v>55</v>
      </c>
    </row>
    <row r="100" spans="1:10">
      <c r="A100" s="5" t="s">
        <v>226</v>
      </c>
      <c r="B100" s="5" t="s">
        <v>76</v>
      </c>
      <c r="C100" s="5" t="s">
        <v>86</v>
      </c>
      <c r="D100" s="6" t="s">
        <v>227</v>
      </c>
      <c r="E100" s="7">
        <v>0.9</v>
      </c>
      <c r="F100" s="5" t="s">
        <v>91</v>
      </c>
    </row>
    <row r="101" spans="1:10">
      <c r="A101" s="5" t="s">
        <v>228</v>
      </c>
      <c r="B101" s="5" t="s">
        <v>76</v>
      </c>
      <c r="C101" s="5" t="s">
        <v>82</v>
      </c>
      <c r="D101" s="6" t="s">
        <v>229</v>
      </c>
      <c r="E101" s="7"/>
      <c r="F101" s="5" t="s">
        <v>11</v>
      </c>
      <c r="G101" s="25"/>
      <c r="H101" s="25"/>
      <c r="I101" s="25"/>
      <c r="J101" s="25"/>
    </row>
    <row r="102" spans="1:10">
      <c r="A102" s="5" t="s">
        <v>230</v>
      </c>
      <c r="B102" s="5" t="s">
        <v>76</v>
      </c>
      <c r="C102" s="5" t="s">
        <v>70</v>
      </c>
      <c r="D102" s="6" t="s">
        <v>231</v>
      </c>
      <c r="E102" s="7"/>
      <c r="F102" s="5" t="s">
        <v>11</v>
      </c>
    </row>
    <row r="103" spans="1:10">
      <c r="A103" s="5" t="s">
        <v>232</v>
      </c>
      <c r="B103" s="5" t="s">
        <v>76</v>
      </c>
      <c r="C103" s="5" t="s">
        <v>77</v>
      </c>
      <c r="D103" s="6" t="s">
        <v>233</v>
      </c>
      <c r="E103" s="7">
        <v>0.93</v>
      </c>
      <c r="F103" s="5" t="s">
        <v>55</v>
      </c>
    </row>
    <row r="104" spans="1:10">
      <c r="A104" s="5" t="s">
        <v>234</v>
      </c>
      <c r="B104" s="5" t="s">
        <v>76</v>
      </c>
      <c r="C104" s="5" t="s">
        <v>72</v>
      </c>
      <c r="D104" s="6" t="s">
        <v>235</v>
      </c>
      <c r="E104" s="7"/>
      <c r="F104" s="5" t="s">
        <v>11</v>
      </c>
    </row>
    <row r="105" spans="1:10">
      <c r="A105" s="5" t="s">
        <v>234</v>
      </c>
      <c r="B105" s="5" t="s">
        <v>76</v>
      </c>
      <c r="C105" s="5" t="s">
        <v>72</v>
      </c>
      <c r="D105" s="6" t="s">
        <v>236</v>
      </c>
      <c r="E105" s="7">
        <v>0.96</v>
      </c>
      <c r="F105" s="5" t="s">
        <v>43</v>
      </c>
    </row>
    <row r="106" spans="1:10">
      <c r="A106" s="5" t="s">
        <v>237</v>
      </c>
      <c r="B106" s="5" t="s">
        <v>76</v>
      </c>
      <c r="C106" s="5" t="s">
        <v>74</v>
      </c>
      <c r="D106" s="6" t="s">
        <v>238</v>
      </c>
      <c r="E106" s="7">
        <v>0.94</v>
      </c>
      <c r="F106" s="5" t="s">
        <v>93</v>
      </c>
    </row>
    <row r="107" spans="1:10">
      <c r="A107" s="5" t="s">
        <v>237</v>
      </c>
      <c r="B107" s="5" t="s">
        <v>76</v>
      </c>
      <c r="C107" s="5" t="s">
        <v>74</v>
      </c>
      <c r="D107" s="6" t="s">
        <v>239</v>
      </c>
      <c r="E107" s="7">
        <v>0.97</v>
      </c>
      <c r="F107" s="5" t="s">
        <v>91</v>
      </c>
    </row>
    <row r="108" spans="1:10">
      <c r="A108" s="5" t="s">
        <v>240</v>
      </c>
      <c r="B108" s="5" t="s">
        <v>76</v>
      </c>
      <c r="C108" s="5" t="s">
        <v>79</v>
      </c>
      <c r="D108" s="6" t="s">
        <v>241</v>
      </c>
      <c r="E108" s="7">
        <v>0.9</v>
      </c>
      <c r="F108" s="5" t="s">
        <v>91</v>
      </c>
    </row>
    <row r="109" spans="1:10">
      <c r="A109" s="5" t="s">
        <v>240</v>
      </c>
      <c r="B109" s="5" t="s">
        <v>76</v>
      </c>
      <c r="C109" s="5" t="s">
        <v>79</v>
      </c>
      <c r="D109" s="6" t="s">
        <v>242</v>
      </c>
      <c r="E109" s="7">
        <v>0.95</v>
      </c>
      <c r="F109" s="5" t="s">
        <v>77</v>
      </c>
    </row>
    <row r="110" spans="1:10">
      <c r="A110" s="5" t="s">
        <v>243</v>
      </c>
      <c r="B110" s="5" t="s">
        <v>76</v>
      </c>
      <c r="C110" s="5" t="s">
        <v>82</v>
      </c>
      <c r="D110" s="6" t="s">
        <v>244</v>
      </c>
      <c r="E110" s="7"/>
      <c r="F110" s="5" t="s">
        <v>11</v>
      </c>
    </row>
    <row r="111" spans="1:10">
      <c r="A111" s="5" t="s">
        <v>245</v>
      </c>
      <c r="B111" s="5" t="s">
        <v>76</v>
      </c>
      <c r="C111" s="5" t="s">
        <v>43</v>
      </c>
      <c r="D111" s="6" t="s">
        <v>246</v>
      </c>
      <c r="E111" s="7">
        <v>0.96</v>
      </c>
      <c r="F111" s="5" t="s">
        <v>72</v>
      </c>
    </row>
    <row r="112" spans="1:10">
      <c r="A112" s="5" t="s">
        <v>247</v>
      </c>
      <c r="B112" s="5" t="s">
        <v>76</v>
      </c>
      <c r="C112" s="5" t="s">
        <v>91</v>
      </c>
      <c r="D112" s="6" t="s">
        <v>248</v>
      </c>
      <c r="E112" s="7">
        <v>0.91</v>
      </c>
      <c r="F112" s="5" t="s">
        <v>249</v>
      </c>
    </row>
    <row r="113" spans="1:10">
      <c r="A113" s="5" t="s">
        <v>247</v>
      </c>
      <c r="B113" s="5" t="s">
        <v>76</v>
      </c>
      <c r="C113" s="5" t="s">
        <v>91</v>
      </c>
      <c r="D113" s="6" t="s">
        <v>250</v>
      </c>
      <c r="E113" s="7">
        <v>0.96</v>
      </c>
      <c r="F113" s="5" t="s">
        <v>74</v>
      </c>
    </row>
    <row r="114" spans="1:10">
      <c r="A114" s="5" t="s">
        <v>251</v>
      </c>
      <c r="B114" s="5" t="s">
        <v>76</v>
      </c>
      <c r="C114" s="5" t="s">
        <v>50</v>
      </c>
      <c r="D114" s="6" t="s">
        <v>726</v>
      </c>
      <c r="E114" s="7">
        <v>0.9</v>
      </c>
      <c r="F114" s="5" t="s">
        <v>53</v>
      </c>
    </row>
    <row r="115" spans="1:10">
      <c r="A115" s="5" t="s">
        <v>252</v>
      </c>
      <c r="B115" s="5" t="s">
        <v>76</v>
      </c>
      <c r="C115" s="5" t="s">
        <v>39</v>
      </c>
      <c r="D115" s="6" t="s">
        <v>253</v>
      </c>
      <c r="E115" s="7">
        <v>0.94</v>
      </c>
      <c r="F115" s="5" t="s">
        <v>36</v>
      </c>
    </row>
    <row r="116" spans="1:10">
      <c r="A116" s="8" t="s">
        <v>254</v>
      </c>
      <c r="B116" s="8" t="s">
        <v>255</v>
      </c>
      <c r="C116" s="8" t="s">
        <v>128</v>
      </c>
      <c r="D116" s="9" t="s">
        <v>256</v>
      </c>
      <c r="E116" s="10"/>
      <c r="F116" s="8" t="s">
        <v>11</v>
      </c>
      <c r="G116" s="25"/>
      <c r="H116" s="25"/>
      <c r="I116" s="25"/>
      <c r="J116" s="25"/>
    </row>
    <row r="117" spans="1:10">
      <c r="A117" s="8" t="s">
        <v>254</v>
      </c>
      <c r="B117" s="8" t="s">
        <v>255</v>
      </c>
      <c r="C117" s="8" t="s">
        <v>128</v>
      </c>
      <c r="D117" s="9" t="s">
        <v>257</v>
      </c>
      <c r="E117" s="10">
        <v>0.99</v>
      </c>
      <c r="F117" s="8" t="s">
        <v>131</v>
      </c>
    </row>
    <row r="118" spans="1:10">
      <c r="A118" s="8" t="s">
        <v>258</v>
      </c>
      <c r="B118" s="8" t="s">
        <v>255</v>
      </c>
      <c r="C118" s="8" t="s">
        <v>131</v>
      </c>
      <c r="D118" s="9" t="s">
        <v>259</v>
      </c>
      <c r="E118" s="10">
        <v>0.91</v>
      </c>
      <c r="F118" s="8" t="s">
        <v>119</v>
      </c>
    </row>
    <row r="119" spans="1:10">
      <c r="A119" s="8" t="s">
        <v>258</v>
      </c>
      <c r="B119" s="8" t="s">
        <v>255</v>
      </c>
      <c r="C119" s="8" t="s">
        <v>131</v>
      </c>
      <c r="D119" s="9" t="s">
        <v>260</v>
      </c>
      <c r="E119" s="10">
        <v>0.94</v>
      </c>
      <c r="F119" s="8" t="s">
        <v>117</v>
      </c>
    </row>
    <row r="120" spans="1:10">
      <c r="A120" s="8" t="s">
        <v>261</v>
      </c>
      <c r="B120" s="8" t="s">
        <v>255</v>
      </c>
      <c r="C120" s="8" t="s">
        <v>131</v>
      </c>
      <c r="D120" s="9" t="s">
        <v>262</v>
      </c>
      <c r="E120" s="10"/>
      <c r="F120" s="8" t="s">
        <v>11</v>
      </c>
    </row>
    <row r="121" spans="1:10">
      <c r="A121" s="8" t="s">
        <v>261</v>
      </c>
      <c r="B121" s="8" t="s">
        <v>255</v>
      </c>
      <c r="C121" s="8" t="s">
        <v>131</v>
      </c>
      <c r="D121" s="9" t="s">
        <v>263</v>
      </c>
      <c r="E121" s="10">
        <v>0.94</v>
      </c>
      <c r="F121" s="8" t="s">
        <v>128</v>
      </c>
    </row>
    <row r="122" spans="1:10">
      <c r="A122" s="8" t="s">
        <v>264</v>
      </c>
      <c r="B122" s="8" t="s">
        <v>255</v>
      </c>
      <c r="C122" s="8" t="s">
        <v>128</v>
      </c>
      <c r="D122" s="9" t="s">
        <v>265</v>
      </c>
      <c r="E122" s="10">
        <v>0.94</v>
      </c>
      <c r="F122" s="8" t="s">
        <v>125</v>
      </c>
    </row>
    <row r="123" spans="1:10">
      <c r="A123" s="8" t="s">
        <v>264</v>
      </c>
      <c r="B123" s="8" t="s">
        <v>255</v>
      </c>
      <c r="C123" s="8" t="s">
        <v>128</v>
      </c>
      <c r="D123" s="9" t="s">
        <v>266</v>
      </c>
      <c r="E123" s="10">
        <v>0.94</v>
      </c>
      <c r="F123" s="8" t="s">
        <v>131</v>
      </c>
    </row>
    <row r="124" spans="1:10">
      <c r="A124" s="8" t="s">
        <v>267</v>
      </c>
      <c r="B124" s="8" t="s">
        <v>255</v>
      </c>
      <c r="C124" s="8" t="s">
        <v>131</v>
      </c>
      <c r="D124" s="9" t="s">
        <v>268</v>
      </c>
      <c r="E124" s="10">
        <v>1</v>
      </c>
      <c r="F124" s="8" t="s">
        <v>125</v>
      </c>
    </row>
    <row r="125" spans="1:10">
      <c r="A125" s="8" t="s">
        <v>269</v>
      </c>
      <c r="B125" s="8" t="s">
        <v>255</v>
      </c>
      <c r="C125" s="8" t="s">
        <v>103</v>
      </c>
      <c r="D125" s="9" t="s">
        <v>270</v>
      </c>
      <c r="E125" s="10">
        <v>0.94</v>
      </c>
      <c r="F125" s="8" t="s">
        <v>123</v>
      </c>
    </row>
    <row r="126" spans="1:10">
      <c r="A126" s="8" t="s">
        <v>271</v>
      </c>
      <c r="B126" s="8" t="s">
        <v>255</v>
      </c>
      <c r="C126" s="8" t="s">
        <v>117</v>
      </c>
      <c r="D126" s="9" t="s">
        <v>272</v>
      </c>
      <c r="E126" s="10">
        <v>0.97</v>
      </c>
      <c r="F126" s="8" t="s">
        <v>112</v>
      </c>
    </row>
    <row r="127" spans="1:10">
      <c r="A127" s="8" t="s">
        <v>273</v>
      </c>
      <c r="B127" s="8" t="s">
        <v>255</v>
      </c>
      <c r="C127" s="8" t="s">
        <v>117</v>
      </c>
      <c r="D127" s="9" t="s">
        <v>274</v>
      </c>
      <c r="E127" s="10">
        <v>0.98</v>
      </c>
      <c r="F127" s="8" t="s">
        <v>123</v>
      </c>
    </row>
    <row r="128" spans="1:10">
      <c r="A128" s="8" t="s">
        <v>275</v>
      </c>
      <c r="B128" s="8" t="s">
        <v>255</v>
      </c>
      <c r="C128" s="8" t="s">
        <v>123</v>
      </c>
      <c r="D128" s="9" t="s">
        <v>276</v>
      </c>
      <c r="E128" s="10"/>
      <c r="F128" s="8" t="s">
        <v>11</v>
      </c>
    </row>
    <row r="129" spans="1:10">
      <c r="A129" s="8" t="s">
        <v>275</v>
      </c>
      <c r="B129" s="8" t="s">
        <v>255</v>
      </c>
      <c r="C129" s="8" t="s">
        <v>123</v>
      </c>
      <c r="D129" s="9" t="s">
        <v>277</v>
      </c>
      <c r="E129" s="10">
        <v>0.98</v>
      </c>
      <c r="F129" s="8" t="s">
        <v>117</v>
      </c>
    </row>
    <row r="130" spans="1:10">
      <c r="A130" s="8" t="s">
        <v>278</v>
      </c>
      <c r="B130" s="8" t="s">
        <v>255</v>
      </c>
      <c r="C130" s="8" t="s">
        <v>109</v>
      </c>
      <c r="D130" s="9" t="s">
        <v>279</v>
      </c>
      <c r="E130" s="10">
        <v>0.96</v>
      </c>
      <c r="F130" s="8" t="s">
        <v>280</v>
      </c>
    </row>
    <row r="131" spans="1:10">
      <c r="A131" s="8" t="s">
        <v>281</v>
      </c>
      <c r="B131" s="8" t="s">
        <v>255</v>
      </c>
      <c r="C131" s="8" t="s">
        <v>112</v>
      </c>
      <c r="D131" s="9" t="s">
        <v>282</v>
      </c>
      <c r="E131" s="10">
        <v>0.97</v>
      </c>
      <c r="F131" s="8" t="s">
        <v>117</v>
      </c>
    </row>
    <row r="132" spans="1:10">
      <c r="A132" s="8" t="s">
        <v>283</v>
      </c>
      <c r="B132" s="8" t="s">
        <v>255</v>
      </c>
      <c r="C132" s="8" t="s">
        <v>125</v>
      </c>
      <c r="D132" s="9" t="s">
        <v>284</v>
      </c>
      <c r="E132" s="10">
        <v>0.99</v>
      </c>
      <c r="F132" s="8" t="s">
        <v>131</v>
      </c>
    </row>
    <row r="133" spans="1:10">
      <c r="A133" s="8" t="s">
        <v>285</v>
      </c>
      <c r="B133" s="8" t="s">
        <v>255</v>
      </c>
      <c r="C133" s="8" t="s">
        <v>131</v>
      </c>
      <c r="D133" s="9" t="s">
        <v>286</v>
      </c>
      <c r="E133" s="10"/>
      <c r="F133" s="8" t="s">
        <v>11</v>
      </c>
      <c r="G133" s="25"/>
      <c r="H133" s="25"/>
      <c r="I133" s="25"/>
      <c r="J133" s="25"/>
    </row>
    <row r="134" spans="1:10">
      <c r="A134" s="8" t="s">
        <v>287</v>
      </c>
      <c r="B134" s="8" t="s">
        <v>255</v>
      </c>
      <c r="C134" s="8" t="s">
        <v>128</v>
      </c>
      <c r="D134" s="9" t="s">
        <v>288</v>
      </c>
      <c r="E134" s="10">
        <v>0.99</v>
      </c>
      <c r="F134" s="8" t="s">
        <v>125</v>
      </c>
    </row>
    <row r="135" spans="1:10">
      <c r="A135" s="8" t="s">
        <v>289</v>
      </c>
      <c r="B135" s="8" t="s">
        <v>255</v>
      </c>
      <c r="C135" s="8" t="s">
        <v>131</v>
      </c>
      <c r="D135" s="9" t="s">
        <v>290</v>
      </c>
      <c r="E135" s="10"/>
      <c r="F135" s="8" t="s">
        <v>11</v>
      </c>
    </row>
    <row r="136" spans="1:10">
      <c r="A136" s="8" t="s">
        <v>289</v>
      </c>
      <c r="B136" s="8" t="s">
        <v>255</v>
      </c>
      <c r="C136" s="8" t="s">
        <v>131</v>
      </c>
      <c r="D136" s="9" t="s">
        <v>291</v>
      </c>
      <c r="E136" s="10">
        <v>0.99</v>
      </c>
      <c r="F136" s="8" t="s">
        <v>125</v>
      </c>
      <c r="G136" s="25"/>
      <c r="H136" s="25"/>
      <c r="I136" s="25"/>
      <c r="J136" s="25"/>
    </row>
    <row r="137" spans="1:10">
      <c r="A137" s="8" t="s">
        <v>289</v>
      </c>
      <c r="B137" s="8" t="s">
        <v>255</v>
      </c>
      <c r="C137" s="8" t="s">
        <v>131</v>
      </c>
      <c r="D137" s="9" t="s">
        <v>292</v>
      </c>
      <c r="E137" s="10"/>
      <c r="F137" s="8" t="s">
        <v>11</v>
      </c>
    </row>
    <row r="138" spans="1:10">
      <c r="A138" s="8" t="s">
        <v>289</v>
      </c>
      <c r="B138" s="8" t="s">
        <v>255</v>
      </c>
      <c r="C138" s="8" t="s">
        <v>131</v>
      </c>
      <c r="D138" s="9" t="s">
        <v>293</v>
      </c>
      <c r="E138" s="10">
        <v>0.99</v>
      </c>
      <c r="F138" s="8" t="s">
        <v>125</v>
      </c>
    </row>
    <row r="139" spans="1:10">
      <c r="A139" s="8" t="s">
        <v>289</v>
      </c>
      <c r="B139" s="8" t="s">
        <v>255</v>
      </c>
      <c r="C139" s="8" t="s">
        <v>131</v>
      </c>
      <c r="D139" s="9" t="s">
        <v>294</v>
      </c>
      <c r="E139" s="10"/>
      <c r="F139" s="8" t="s">
        <v>11</v>
      </c>
    </row>
    <row r="140" spans="1:10">
      <c r="A140" s="8" t="s">
        <v>295</v>
      </c>
      <c r="B140" s="8" t="s">
        <v>255</v>
      </c>
      <c r="C140" s="8" t="s">
        <v>131</v>
      </c>
      <c r="D140" s="9" t="s">
        <v>296</v>
      </c>
      <c r="E140" s="10">
        <v>0.9</v>
      </c>
      <c r="F140" s="8" t="s">
        <v>119</v>
      </c>
    </row>
    <row r="141" spans="1:10">
      <c r="A141" s="8" t="s">
        <v>295</v>
      </c>
      <c r="B141" s="8" t="s">
        <v>255</v>
      </c>
      <c r="C141" s="8" t="s">
        <v>131</v>
      </c>
      <c r="D141" s="9" t="s">
        <v>297</v>
      </c>
      <c r="E141" s="10">
        <v>0.91</v>
      </c>
      <c r="F141" s="8" t="s">
        <v>119</v>
      </c>
    </row>
    <row r="142" spans="1:10">
      <c r="A142" s="8" t="s">
        <v>295</v>
      </c>
      <c r="B142" s="8" t="s">
        <v>255</v>
      </c>
      <c r="C142" s="8" t="s">
        <v>131</v>
      </c>
      <c r="D142" s="9" t="s">
        <v>298</v>
      </c>
      <c r="E142" s="10">
        <v>0.94</v>
      </c>
      <c r="F142" s="8" t="s">
        <v>117</v>
      </c>
    </row>
    <row r="143" spans="1:10">
      <c r="A143" s="8" t="s">
        <v>299</v>
      </c>
      <c r="B143" s="8" t="s">
        <v>255</v>
      </c>
      <c r="C143" s="8" t="s">
        <v>131</v>
      </c>
      <c r="D143" s="9" t="s">
        <v>300</v>
      </c>
      <c r="E143" s="10">
        <v>0.99</v>
      </c>
      <c r="F143" s="8" t="s">
        <v>125</v>
      </c>
    </row>
    <row r="144" spans="1:10">
      <c r="A144" s="8" t="s">
        <v>301</v>
      </c>
      <c r="B144" s="8" t="s">
        <v>255</v>
      </c>
      <c r="C144" s="8" t="s">
        <v>125</v>
      </c>
      <c r="D144" s="9" t="s">
        <v>302</v>
      </c>
      <c r="E144" s="10">
        <v>0.96</v>
      </c>
      <c r="F144" s="8" t="s">
        <v>119</v>
      </c>
    </row>
    <row r="145" spans="1:10">
      <c r="A145" s="8" t="s">
        <v>301</v>
      </c>
      <c r="B145" s="8" t="s">
        <v>255</v>
      </c>
      <c r="C145" s="8" t="s">
        <v>125</v>
      </c>
      <c r="D145" s="9" t="s">
        <v>303</v>
      </c>
      <c r="E145" s="10">
        <v>0.99</v>
      </c>
      <c r="F145" s="8" t="s">
        <v>131</v>
      </c>
    </row>
    <row r="146" spans="1:10">
      <c r="A146" s="8" t="s">
        <v>304</v>
      </c>
      <c r="B146" s="8" t="s">
        <v>255</v>
      </c>
      <c r="C146" s="8" t="s">
        <v>119</v>
      </c>
      <c r="D146" s="9" t="s">
        <v>305</v>
      </c>
      <c r="E146" s="10"/>
      <c r="F146" s="8" t="s">
        <v>11</v>
      </c>
    </row>
    <row r="147" spans="1:10">
      <c r="A147" s="8" t="s">
        <v>304</v>
      </c>
      <c r="B147" s="8" t="s">
        <v>255</v>
      </c>
      <c r="C147" s="8" t="s">
        <v>119</v>
      </c>
      <c r="D147" s="9" t="s">
        <v>306</v>
      </c>
      <c r="E147" s="10">
        <v>0.94</v>
      </c>
      <c r="F147" s="8" t="s">
        <v>131</v>
      </c>
    </row>
    <row r="148" spans="1:10">
      <c r="A148" s="8" t="s">
        <v>307</v>
      </c>
      <c r="B148" s="8" t="s">
        <v>255</v>
      </c>
      <c r="C148" s="8" t="s">
        <v>131</v>
      </c>
      <c r="D148" s="9" t="s">
        <v>308</v>
      </c>
      <c r="E148" s="10"/>
      <c r="F148" s="8" t="s">
        <v>11</v>
      </c>
      <c r="G148" s="25"/>
      <c r="H148" s="25"/>
      <c r="I148" s="25"/>
      <c r="J148" s="25"/>
    </row>
    <row r="149" spans="1:10">
      <c r="A149" s="8" t="s">
        <v>307</v>
      </c>
      <c r="B149" s="8" t="s">
        <v>255</v>
      </c>
      <c r="C149" s="8" t="s">
        <v>131</v>
      </c>
      <c r="D149" s="9" t="s">
        <v>309</v>
      </c>
      <c r="E149" s="10">
        <v>0.93</v>
      </c>
      <c r="F149" s="8" t="s">
        <v>128</v>
      </c>
    </row>
    <row r="150" spans="1:10">
      <c r="A150" s="8" t="s">
        <v>310</v>
      </c>
      <c r="B150" s="8" t="s">
        <v>255</v>
      </c>
      <c r="C150" s="8" t="s">
        <v>131</v>
      </c>
      <c r="D150" s="9" t="s">
        <v>311</v>
      </c>
      <c r="E150" s="10"/>
      <c r="F150" s="8" t="s">
        <v>11</v>
      </c>
    </row>
    <row r="151" spans="1:10">
      <c r="A151" s="8" t="s">
        <v>310</v>
      </c>
      <c r="B151" s="8" t="s">
        <v>255</v>
      </c>
      <c r="C151" s="8" t="s">
        <v>131</v>
      </c>
      <c r="D151" s="9" t="s">
        <v>312</v>
      </c>
      <c r="E151" s="10"/>
      <c r="F151" s="8" t="s">
        <v>11</v>
      </c>
    </row>
    <row r="152" spans="1:10">
      <c r="A152" s="8" t="s">
        <v>313</v>
      </c>
      <c r="B152" s="8" t="s">
        <v>255</v>
      </c>
      <c r="C152" s="8" t="s">
        <v>114</v>
      </c>
      <c r="D152" s="9" t="s">
        <v>314</v>
      </c>
      <c r="E152" s="10">
        <v>0.97</v>
      </c>
      <c r="F152" s="8" t="s">
        <v>315</v>
      </c>
    </row>
    <row r="153" spans="1:10">
      <c r="A153" s="8" t="s">
        <v>316</v>
      </c>
      <c r="B153" s="8" t="s">
        <v>255</v>
      </c>
      <c r="C153" s="8" t="s">
        <v>106</v>
      </c>
      <c r="D153" s="9" t="s">
        <v>317</v>
      </c>
      <c r="E153" s="10">
        <v>0.93</v>
      </c>
      <c r="F153" s="8" t="s">
        <v>318</v>
      </c>
    </row>
    <row r="154" spans="1:10">
      <c r="A154" s="8" t="s">
        <v>319</v>
      </c>
      <c r="B154" s="8" t="s">
        <v>255</v>
      </c>
      <c r="C154" s="8" t="s">
        <v>128</v>
      </c>
      <c r="D154" s="9" t="s">
        <v>320</v>
      </c>
      <c r="E154" s="10"/>
      <c r="F154" s="8" t="s">
        <v>11</v>
      </c>
      <c r="G154" s="25"/>
      <c r="H154" s="25"/>
      <c r="I154" s="25"/>
      <c r="J154" s="25"/>
    </row>
    <row r="155" spans="1:10">
      <c r="A155" s="8" t="s">
        <v>321</v>
      </c>
      <c r="B155" s="8" t="s">
        <v>255</v>
      </c>
      <c r="C155" s="8" t="s">
        <v>131</v>
      </c>
      <c r="D155" s="9" t="s">
        <v>322</v>
      </c>
      <c r="E155" s="10">
        <v>0.99</v>
      </c>
      <c r="F155" s="8" t="s">
        <v>125</v>
      </c>
    </row>
    <row r="156" spans="1:10">
      <c r="A156" s="8" t="s">
        <v>323</v>
      </c>
      <c r="B156" s="8" t="s">
        <v>255</v>
      </c>
      <c r="C156" s="8" t="s">
        <v>128</v>
      </c>
      <c r="D156" s="9" t="s">
        <v>324</v>
      </c>
      <c r="E156" s="10">
        <v>0.99</v>
      </c>
      <c r="F156" s="8" t="s">
        <v>131</v>
      </c>
    </row>
    <row r="157" spans="1:10">
      <c r="A157" s="8" t="s">
        <v>323</v>
      </c>
      <c r="B157" s="8" t="s">
        <v>255</v>
      </c>
      <c r="C157" s="8" t="s">
        <v>128</v>
      </c>
      <c r="D157" s="9" t="s">
        <v>325</v>
      </c>
      <c r="E157" s="10">
        <v>0.99</v>
      </c>
      <c r="F157" s="8" t="s">
        <v>125</v>
      </c>
    </row>
    <row r="158" spans="1:10">
      <c r="A158" s="8" t="s">
        <v>326</v>
      </c>
      <c r="B158" s="8" t="s">
        <v>255</v>
      </c>
      <c r="C158" s="8" t="s">
        <v>128</v>
      </c>
      <c r="D158" s="9" t="s">
        <v>327</v>
      </c>
      <c r="E158" s="10"/>
      <c r="F158" s="8" t="s">
        <v>11</v>
      </c>
    </row>
    <row r="159" spans="1:10">
      <c r="A159" s="8" t="s">
        <v>328</v>
      </c>
      <c r="B159" s="8" t="s">
        <v>255</v>
      </c>
      <c r="C159" s="8" t="s">
        <v>128</v>
      </c>
      <c r="D159" s="9" t="s">
        <v>329</v>
      </c>
      <c r="E159" s="10">
        <v>0.93</v>
      </c>
      <c r="F159" s="8" t="s">
        <v>131</v>
      </c>
    </row>
    <row r="160" spans="1:10">
      <c r="A160" s="8" t="s">
        <v>328</v>
      </c>
      <c r="B160" s="8" t="s">
        <v>255</v>
      </c>
      <c r="C160" s="8" t="s">
        <v>128</v>
      </c>
      <c r="D160" s="9" t="s">
        <v>330</v>
      </c>
      <c r="E160" s="10">
        <v>0.94</v>
      </c>
      <c r="F160" s="8" t="s">
        <v>131</v>
      </c>
    </row>
    <row r="161" spans="1:6">
      <c r="A161" s="8" t="s">
        <v>331</v>
      </c>
      <c r="B161" s="8" t="s">
        <v>255</v>
      </c>
      <c r="C161" s="8" t="s">
        <v>128</v>
      </c>
      <c r="D161" s="9" t="s">
        <v>332</v>
      </c>
      <c r="E161" s="10"/>
      <c r="F161" s="8" t="s">
        <v>11</v>
      </c>
    </row>
    <row r="162" spans="1:6">
      <c r="A162" s="8" t="s">
        <v>331</v>
      </c>
      <c r="B162" s="8" t="s">
        <v>255</v>
      </c>
      <c r="C162" s="8" t="s">
        <v>128</v>
      </c>
      <c r="D162" s="9" t="s">
        <v>333</v>
      </c>
      <c r="E162" s="10">
        <v>0.9</v>
      </c>
      <c r="F162" s="8" t="s">
        <v>131</v>
      </c>
    </row>
    <row r="163" spans="1:6">
      <c r="A163" s="8" t="s">
        <v>334</v>
      </c>
      <c r="B163" s="8" t="s">
        <v>255</v>
      </c>
      <c r="C163" s="8" t="s">
        <v>131</v>
      </c>
      <c r="D163" s="9" t="s">
        <v>708</v>
      </c>
      <c r="E163" s="10"/>
      <c r="F163" s="8" t="s">
        <v>11</v>
      </c>
    </row>
    <row r="164" spans="1:6">
      <c r="A164" s="8" t="s">
        <v>334</v>
      </c>
      <c r="B164" s="8" t="s">
        <v>255</v>
      </c>
      <c r="C164" s="8" t="s">
        <v>131</v>
      </c>
      <c r="D164" s="9" t="s">
        <v>718</v>
      </c>
      <c r="E164" s="10">
        <v>0.94</v>
      </c>
      <c r="F164" s="8" t="s">
        <v>128</v>
      </c>
    </row>
    <row r="165" spans="1:6">
      <c r="A165" s="8" t="s">
        <v>334</v>
      </c>
      <c r="B165" s="8" t="s">
        <v>255</v>
      </c>
      <c r="C165" s="8" t="s">
        <v>131</v>
      </c>
      <c r="D165" s="9" t="s">
        <v>717</v>
      </c>
      <c r="E165" s="10"/>
      <c r="F165" s="8" t="s">
        <v>11</v>
      </c>
    </row>
    <row r="166" spans="1:6">
      <c r="A166" s="8" t="s">
        <v>334</v>
      </c>
      <c r="B166" s="8" t="s">
        <v>255</v>
      </c>
      <c r="C166" s="8" t="s">
        <v>131</v>
      </c>
      <c r="D166" s="9" t="s">
        <v>705</v>
      </c>
      <c r="E166" s="10">
        <v>0.96</v>
      </c>
      <c r="F166" s="8" t="s">
        <v>128</v>
      </c>
    </row>
    <row r="167" spans="1:6">
      <c r="A167" s="8" t="s">
        <v>335</v>
      </c>
      <c r="B167" s="8" t="s">
        <v>255</v>
      </c>
      <c r="C167" s="8" t="s">
        <v>128</v>
      </c>
      <c r="D167" s="9" t="s">
        <v>336</v>
      </c>
      <c r="E167" s="10"/>
      <c r="F167" s="8" t="s">
        <v>11</v>
      </c>
    </row>
    <row r="168" spans="1:6">
      <c r="A168" s="8" t="s">
        <v>337</v>
      </c>
      <c r="B168" s="8" t="s">
        <v>255</v>
      </c>
      <c r="C168" s="8" t="s">
        <v>131</v>
      </c>
      <c r="D168" s="9" t="s">
        <v>338</v>
      </c>
      <c r="E168" s="10"/>
      <c r="F168" s="8" t="s">
        <v>11</v>
      </c>
    </row>
    <row r="169" spans="1:6">
      <c r="A169" s="8" t="s">
        <v>337</v>
      </c>
      <c r="B169" s="8" t="s">
        <v>255</v>
      </c>
      <c r="C169" s="8" t="s">
        <v>131</v>
      </c>
      <c r="D169" s="9" t="s">
        <v>339</v>
      </c>
      <c r="E169" s="10">
        <v>0.93</v>
      </c>
      <c r="F169" s="8" t="s">
        <v>128</v>
      </c>
    </row>
    <row r="170" spans="1:6">
      <c r="A170" s="8" t="s">
        <v>337</v>
      </c>
      <c r="B170" s="8" t="s">
        <v>255</v>
      </c>
      <c r="C170" s="8" t="s">
        <v>131</v>
      </c>
      <c r="D170" s="9" t="s">
        <v>340</v>
      </c>
      <c r="E170" s="10"/>
      <c r="F170" s="8" t="s">
        <v>11</v>
      </c>
    </row>
    <row r="171" spans="1:6">
      <c r="A171" s="8" t="s">
        <v>341</v>
      </c>
      <c r="B171" s="8" t="s">
        <v>255</v>
      </c>
      <c r="C171" s="8" t="s">
        <v>125</v>
      </c>
      <c r="D171" s="9" t="s">
        <v>710</v>
      </c>
      <c r="E171" s="10">
        <v>0.99</v>
      </c>
      <c r="F171" s="8" t="s">
        <v>131</v>
      </c>
    </row>
  </sheetData>
  <mergeCells count="9">
    <mergeCell ref="G133:J133"/>
    <mergeCell ref="G136:J136"/>
    <mergeCell ref="G148:J148"/>
    <mergeCell ref="G154:J154"/>
    <mergeCell ref="G24:J24"/>
    <mergeCell ref="G64:J64"/>
    <mergeCell ref="G88:J88"/>
    <mergeCell ref="G101:J101"/>
    <mergeCell ref="G116:J116"/>
  </mergeCells>
  <pageMargins left="0.7" right="0.7" top="0.75" bottom="0.75" header="0.51180555555555496" footer="0.51180555555555496"/>
  <pageSetup paperSize="9" firstPageNumber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zoomScale="70" zoomScaleNormal="70" zoomScalePageLayoutView="70" workbookViewId="0">
      <selection activeCell="D1" sqref="D1"/>
    </sheetView>
  </sheetViews>
  <sheetFormatPr baseColWidth="10" defaultColWidth="8.83203125" defaultRowHeight="14" x14ac:dyDescent="0"/>
  <cols>
    <col min="1" max="1" width="10.6640625" bestFit="1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727</v>
      </c>
      <c r="E1" s="1" t="s">
        <v>4</v>
      </c>
      <c r="F1" s="1" t="s">
        <v>709</v>
      </c>
      <c r="L1" s="1" t="s">
        <v>342</v>
      </c>
      <c r="M1" s="1" t="s">
        <v>6</v>
      </c>
    </row>
    <row r="2" spans="1:13">
      <c r="A2" s="2" t="s">
        <v>7</v>
      </c>
      <c r="B2" s="2" t="s">
        <v>8</v>
      </c>
      <c r="C2" s="2" t="s">
        <v>9</v>
      </c>
      <c r="D2" s="3" t="s">
        <v>10</v>
      </c>
      <c r="E2" s="4"/>
      <c r="F2" s="2" t="s">
        <v>11</v>
      </c>
      <c r="L2" s="2" t="s">
        <v>42</v>
      </c>
      <c r="M2" s="2">
        <f>COUNTIF(F$2:F$171,L2)</f>
        <v>1</v>
      </c>
    </row>
    <row r="3" spans="1:13">
      <c r="A3" s="2" t="s">
        <v>13</v>
      </c>
      <c r="B3" s="2" t="s">
        <v>8</v>
      </c>
      <c r="C3" s="2" t="s">
        <v>14</v>
      </c>
      <c r="D3" s="3" t="s">
        <v>15</v>
      </c>
      <c r="E3" s="4">
        <v>0.91</v>
      </c>
      <c r="F3" s="2" t="s">
        <v>16</v>
      </c>
      <c r="L3" s="2" t="s">
        <v>14</v>
      </c>
      <c r="M3" s="2">
        <f t="shared" ref="M3:M48" si="0">COUNTIF(F$2:F$171,L3)</f>
        <v>1</v>
      </c>
    </row>
    <row r="4" spans="1:13">
      <c r="A4" s="2" t="s">
        <v>13</v>
      </c>
      <c r="B4" s="2" t="s">
        <v>8</v>
      </c>
      <c r="C4" s="2" t="s">
        <v>14</v>
      </c>
      <c r="D4" s="3" t="s">
        <v>18</v>
      </c>
      <c r="E4" s="4">
        <v>0.95</v>
      </c>
      <c r="F4" s="2" t="s">
        <v>16</v>
      </c>
      <c r="L4" s="2" t="s">
        <v>63</v>
      </c>
      <c r="M4" s="2">
        <f t="shared" si="0"/>
        <v>1</v>
      </c>
    </row>
    <row r="5" spans="1:13">
      <c r="A5" s="2" t="s">
        <v>20</v>
      </c>
      <c r="B5" s="2" t="s">
        <v>8</v>
      </c>
      <c r="C5" s="2" t="s">
        <v>17</v>
      </c>
      <c r="D5" s="3" t="s">
        <v>21</v>
      </c>
      <c r="E5" s="4">
        <v>0.96</v>
      </c>
      <c r="F5" s="2" t="s">
        <v>16</v>
      </c>
      <c r="L5" s="2" t="s">
        <v>19</v>
      </c>
      <c r="M5" s="2">
        <f t="shared" si="0"/>
        <v>1</v>
      </c>
    </row>
    <row r="6" spans="1:13">
      <c r="A6" s="2" t="s">
        <v>23</v>
      </c>
      <c r="B6" s="2" t="s">
        <v>8</v>
      </c>
      <c r="C6" s="2" t="s">
        <v>16</v>
      </c>
      <c r="D6" s="3" t="s">
        <v>24</v>
      </c>
      <c r="E6" s="4">
        <v>0.98</v>
      </c>
      <c r="F6" s="2" t="s">
        <v>17</v>
      </c>
      <c r="L6" s="2" t="s">
        <v>46</v>
      </c>
      <c r="M6" s="2">
        <f t="shared" si="0"/>
        <v>1</v>
      </c>
    </row>
    <row r="7" spans="1:13">
      <c r="A7" s="2" t="s">
        <v>25</v>
      </c>
      <c r="B7" s="2" t="s">
        <v>8</v>
      </c>
      <c r="C7" s="2" t="s">
        <v>26</v>
      </c>
      <c r="D7" s="3" t="s">
        <v>27</v>
      </c>
      <c r="E7" s="4">
        <v>0.96</v>
      </c>
      <c r="F7" s="2" t="s">
        <v>17</v>
      </c>
      <c r="L7" s="2" t="s">
        <v>28</v>
      </c>
      <c r="M7" s="2">
        <f t="shared" si="0"/>
        <v>2</v>
      </c>
    </row>
    <row r="8" spans="1:13">
      <c r="A8" s="2" t="s">
        <v>29</v>
      </c>
      <c r="B8" s="2" t="s">
        <v>8</v>
      </c>
      <c r="C8" s="2" t="s">
        <v>26</v>
      </c>
      <c r="D8" s="3" t="s">
        <v>30</v>
      </c>
      <c r="E8" s="4">
        <v>0.93</v>
      </c>
      <c r="F8" s="2" t="s">
        <v>28</v>
      </c>
      <c r="L8" s="2" t="s">
        <v>26</v>
      </c>
      <c r="M8" s="2">
        <f t="shared" si="0"/>
        <v>2</v>
      </c>
    </row>
    <row r="9" spans="1:13">
      <c r="A9" s="2" t="s">
        <v>31</v>
      </c>
      <c r="B9" s="2" t="s">
        <v>8</v>
      </c>
      <c r="C9" s="2" t="s">
        <v>19</v>
      </c>
      <c r="D9" s="3" t="s">
        <v>32</v>
      </c>
      <c r="E9" s="4">
        <v>0.9</v>
      </c>
      <c r="F9" s="2" t="s">
        <v>26</v>
      </c>
      <c r="L9" s="2" t="s">
        <v>17</v>
      </c>
      <c r="M9" s="2">
        <f t="shared" si="0"/>
        <v>4</v>
      </c>
    </row>
    <row r="10" spans="1:13">
      <c r="A10" s="2" t="s">
        <v>33</v>
      </c>
      <c r="B10" s="2" t="s">
        <v>8</v>
      </c>
      <c r="C10" s="2" t="s">
        <v>28</v>
      </c>
      <c r="D10" s="3" t="s">
        <v>34</v>
      </c>
      <c r="E10" s="4">
        <v>0.92</v>
      </c>
      <c r="F10" s="2" t="s">
        <v>26</v>
      </c>
      <c r="L10" s="2" t="s">
        <v>16</v>
      </c>
      <c r="M10" s="2">
        <f t="shared" si="0"/>
        <v>5</v>
      </c>
    </row>
    <row r="11" spans="1:13">
      <c r="A11" s="2" t="s">
        <v>33</v>
      </c>
      <c r="B11" s="2" t="s">
        <v>8</v>
      </c>
      <c r="C11" s="2" t="s">
        <v>28</v>
      </c>
      <c r="D11" s="3" t="s">
        <v>35</v>
      </c>
      <c r="E11" s="4">
        <v>0.92</v>
      </c>
      <c r="F11" s="2" t="s">
        <v>14</v>
      </c>
      <c r="L11" s="5" t="s">
        <v>82</v>
      </c>
      <c r="M11" s="5">
        <f t="shared" ref="M11:M37" si="1">COUNTIF(F$2:F$171,L11)</f>
        <v>1</v>
      </c>
    </row>
    <row r="12" spans="1:13">
      <c r="A12" s="2" t="s">
        <v>37</v>
      </c>
      <c r="B12" s="2" t="s">
        <v>8</v>
      </c>
      <c r="C12" s="2" t="s">
        <v>26</v>
      </c>
      <c r="D12" s="3" t="s">
        <v>38</v>
      </c>
      <c r="E12" s="4">
        <v>0.96</v>
      </c>
      <c r="F12" s="2" t="s">
        <v>28</v>
      </c>
      <c r="L12" s="5" t="s">
        <v>80</v>
      </c>
      <c r="M12" s="5">
        <f t="shared" si="1"/>
        <v>1</v>
      </c>
    </row>
    <row r="13" spans="1:13">
      <c r="A13" s="2" t="s">
        <v>40</v>
      </c>
      <c r="B13" s="2" t="s">
        <v>8</v>
      </c>
      <c r="C13" s="2" t="s">
        <v>16</v>
      </c>
      <c r="D13" s="3" t="s">
        <v>41</v>
      </c>
      <c r="E13" s="4">
        <v>0.97</v>
      </c>
      <c r="F13" s="2" t="s">
        <v>42</v>
      </c>
      <c r="L13" s="5" t="s">
        <v>36</v>
      </c>
      <c r="M13" s="5">
        <f t="shared" si="1"/>
        <v>1</v>
      </c>
    </row>
    <row r="14" spans="1:13">
      <c r="A14" s="2" t="s">
        <v>44</v>
      </c>
      <c r="B14" s="2" t="s">
        <v>8</v>
      </c>
      <c r="C14" s="2" t="s">
        <v>22</v>
      </c>
      <c r="D14" s="3" t="s">
        <v>45</v>
      </c>
      <c r="E14" s="4">
        <v>0.94</v>
      </c>
      <c r="F14" s="2" t="s">
        <v>46</v>
      </c>
      <c r="L14" s="5" t="s">
        <v>58</v>
      </c>
      <c r="M14" s="5">
        <f t="shared" si="1"/>
        <v>1</v>
      </c>
    </row>
    <row r="15" spans="1:13">
      <c r="A15" s="2" t="s">
        <v>48</v>
      </c>
      <c r="B15" s="2" t="s">
        <v>8</v>
      </c>
      <c r="C15" s="2" t="s">
        <v>12</v>
      </c>
      <c r="D15" s="3" t="s">
        <v>49</v>
      </c>
      <c r="E15" s="4">
        <v>0.99</v>
      </c>
      <c r="F15" s="2" t="s">
        <v>16</v>
      </c>
      <c r="L15" s="5" t="s">
        <v>43</v>
      </c>
      <c r="M15" s="5">
        <f t="shared" si="1"/>
        <v>1</v>
      </c>
    </row>
    <row r="16" spans="1:13">
      <c r="A16" s="2" t="s">
        <v>51</v>
      </c>
      <c r="B16" s="2" t="s">
        <v>8</v>
      </c>
      <c r="C16" s="2" t="s">
        <v>16</v>
      </c>
      <c r="D16" s="3" t="s">
        <v>52</v>
      </c>
      <c r="E16" s="4"/>
      <c r="F16" s="2" t="s">
        <v>11</v>
      </c>
      <c r="L16" s="5" t="s">
        <v>72</v>
      </c>
      <c r="M16" s="5">
        <f t="shared" si="1"/>
        <v>1</v>
      </c>
    </row>
    <row r="17" spans="1:13">
      <c r="A17" s="2" t="s">
        <v>51</v>
      </c>
      <c r="B17" s="2" t="s">
        <v>8</v>
      </c>
      <c r="C17" s="2" t="s">
        <v>16</v>
      </c>
      <c r="D17" s="3" t="s">
        <v>54</v>
      </c>
      <c r="E17" s="4">
        <v>0.92</v>
      </c>
      <c r="F17" s="2" t="s">
        <v>17</v>
      </c>
      <c r="L17" s="5" t="s">
        <v>74</v>
      </c>
      <c r="M17" s="5">
        <f t="shared" si="1"/>
        <v>1</v>
      </c>
    </row>
    <row r="18" spans="1:13">
      <c r="A18" s="2" t="s">
        <v>56</v>
      </c>
      <c r="B18" s="2" t="s">
        <v>8</v>
      </c>
      <c r="C18" s="2" t="s">
        <v>16</v>
      </c>
      <c r="D18" s="3" t="s">
        <v>57</v>
      </c>
      <c r="E18" s="4"/>
      <c r="F18" s="2" t="s">
        <v>11</v>
      </c>
      <c r="L18" s="5" t="s">
        <v>50</v>
      </c>
      <c r="M18" s="5">
        <f t="shared" si="1"/>
        <v>1</v>
      </c>
    </row>
    <row r="19" spans="1:13">
      <c r="A19" s="2" t="s">
        <v>56</v>
      </c>
      <c r="B19" s="2" t="s">
        <v>8</v>
      </c>
      <c r="C19" s="2" t="s">
        <v>16</v>
      </c>
      <c r="D19" s="3" t="s">
        <v>59</v>
      </c>
      <c r="E19" s="4">
        <v>0.92</v>
      </c>
      <c r="F19" s="2" t="s">
        <v>19</v>
      </c>
      <c r="L19" s="5" t="s">
        <v>97</v>
      </c>
      <c r="M19" s="5">
        <f t="shared" si="1"/>
        <v>1</v>
      </c>
    </row>
    <row r="20" spans="1:13">
      <c r="A20" s="2" t="s">
        <v>61</v>
      </c>
      <c r="B20" s="2" t="s">
        <v>8</v>
      </c>
      <c r="C20" s="2" t="s">
        <v>16</v>
      </c>
      <c r="D20" s="3" t="s">
        <v>62</v>
      </c>
      <c r="E20" s="4">
        <v>0.95</v>
      </c>
      <c r="F20" s="2" t="s">
        <v>63</v>
      </c>
      <c r="L20" s="5" t="s">
        <v>67</v>
      </c>
      <c r="M20" s="5">
        <f t="shared" si="1"/>
        <v>1</v>
      </c>
    </row>
    <row r="21" spans="1:13">
      <c r="A21" s="2" t="s">
        <v>65</v>
      </c>
      <c r="B21" s="2" t="s">
        <v>8</v>
      </c>
      <c r="C21" s="2" t="s">
        <v>26</v>
      </c>
      <c r="D21" s="3" t="s">
        <v>66</v>
      </c>
      <c r="E21" s="4"/>
      <c r="F21" s="2" t="s">
        <v>11</v>
      </c>
      <c r="L21" s="5" t="s">
        <v>137</v>
      </c>
      <c r="M21" s="5">
        <f t="shared" si="1"/>
        <v>1</v>
      </c>
    </row>
    <row r="22" spans="1:13">
      <c r="A22" s="2" t="s">
        <v>68</v>
      </c>
      <c r="B22" s="2" t="s">
        <v>8</v>
      </c>
      <c r="C22" s="2" t="s">
        <v>26</v>
      </c>
      <c r="D22" s="3" t="s">
        <v>69</v>
      </c>
      <c r="E22" s="4">
        <v>0.96</v>
      </c>
      <c r="F22" s="2" t="s">
        <v>17</v>
      </c>
      <c r="L22" s="5" t="s">
        <v>53</v>
      </c>
      <c r="M22" s="5">
        <f t="shared" si="1"/>
        <v>1</v>
      </c>
    </row>
    <row r="23" spans="1:13">
      <c r="A23" s="2" t="s">
        <v>68</v>
      </c>
      <c r="B23" s="2" t="s">
        <v>8</v>
      </c>
      <c r="C23" s="2" t="s">
        <v>26</v>
      </c>
      <c r="D23" s="3" t="s">
        <v>71</v>
      </c>
      <c r="E23" s="4">
        <v>0.96</v>
      </c>
      <c r="F23" s="2" t="s">
        <v>16</v>
      </c>
      <c r="L23" s="5" t="s">
        <v>99</v>
      </c>
      <c r="M23" s="5">
        <f t="shared" si="1"/>
        <v>1</v>
      </c>
    </row>
    <row r="24" spans="1:13">
      <c r="A24" s="2" t="s">
        <v>68</v>
      </c>
      <c r="B24" s="2" t="s">
        <v>8</v>
      </c>
      <c r="C24" s="2" t="s">
        <v>26</v>
      </c>
      <c r="D24" s="3" t="s">
        <v>73</v>
      </c>
      <c r="E24" s="4"/>
      <c r="F24" s="19" t="s">
        <v>11</v>
      </c>
      <c r="L24" s="5" t="s">
        <v>118</v>
      </c>
      <c r="M24" s="5">
        <f t="shared" si="1"/>
        <v>1</v>
      </c>
    </row>
    <row r="25" spans="1:13">
      <c r="A25" s="5" t="s">
        <v>75</v>
      </c>
      <c r="B25" s="5" t="s">
        <v>76</v>
      </c>
      <c r="C25" s="5" t="s">
        <v>77</v>
      </c>
      <c r="D25" s="6" t="s">
        <v>78</v>
      </c>
      <c r="E25" s="7">
        <v>0.92</v>
      </c>
      <c r="F25" s="5" t="s">
        <v>79</v>
      </c>
      <c r="L25" s="5" t="s">
        <v>249</v>
      </c>
      <c r="M25" s="5">
        <f t="shared" si="1"/>
        <v>1</v>
      </c>
    </row>
    <row r="26" spans="1:13">
      <c r="A26" s="5" t="s">
        <v>81</v>
      </c>
      <c r="B26" s="5" t="s">
        <v>76</v>
      </c>
      <c r="C26" s="5" t="s">
        <v>82</v>
      </c>
      <c r="D26" s="6" t="s">
        <v>83</v>
      </c>
      <c r="E26" s="7"/>
      <c r="F26" s="5" t="s">
        <v>11</v>
      </c>
      <c r="L26" s="5" t="s">
        <v>88</v>
      </c>
      <c r="M26" s="5">
        <f t="shared" si="1"/>
        <v>2</v>
      </c>
    </row>
    <row r="27" spans="1:13">
      <c r="A27" s="5" t="s">
        <v>84</v>
      </c>
      <c r="B27" s="5" t="s">
        <v>76</v>
      </c>
      <c r="C27" s="5" t="s">
        <v>82</v>
      </c>
      <c r="D27" s="6" t="s">
        <v>85</v>
      </c>
      <c r="E27" s="7"/>
      <c r="F27" s="5" t="s">
        <v>11</v>
      </c>
      <c r="L27" s="5" t="s">
        <v>102</v>
      </c>
      <c r="M27" s="5">
        <f t="shared" si="1"/>
        <v>2</v>
      </c>
    </row>
    <row r="28" spans="1:13">
      <c r="A28" s="5" t="s">
        <v>87</v>
      </c>
      <c r="B28" s="5" t="s">
        <v>76</v>
      </c>
      <c r="C28" s="5" t="s">
        <v>88</v>
      </c>
      <c r="D28" s="6" t="s">
        <v>89</v>
      </c>
      <c r="E28" s="7"/>
      <c r="F28" s="5" t="s">
        <v>11</v>
      </c>
      <c r="L28" s="5" t="s">
        <v>134</v>
      </c>
      <c r="M28" s="5">
        <f t="shared" si="1"/>
        <v>2</v>
      </c>
    </row>
    <row r="29" spans="1:13">
      <c r="A29" s="5" t="s">
        <v>87</v>
      </c>
      <c r="B29" s="5" t="s">
        <v>76</v>
      </c>
      <c r="C29" s="5" t="s">
        <v>88</v>
      </c>
      <c r="D29" s="6" t="s">
        <v>90</v>
      </c>
      <c r="E29" s="7">
        <v>0.95</v>
      </c>
      <c r="F29" s="5" t="s">
        <v>102</v>
      </c>
      <c r="L29" s="5" t="s">
        <v>47</v>
      </c>
      <c r="M29" s="5">
        <f t="shared" si="1"/>
        <v>2</v>
      </c>
    </row>
    <row r="30" spans="1:13">
      <c r="A30" s="5" t="s">
        <v>92</v>
      </c>
      <c r="B30" s="5" t="s">
        <v>76</v>
      </c>
      <c r="C30" s="5" t="s">
        <v>93</v>
      </c>
      <c r="D30" s="6" t="s">
        <v>94</v>
      </c>
      <c r="E30" s="7"/>
      <c r="F30" s="5" t="s">
        <v>11</v>
      </c>
      <c r="L30" s="5" t="s">
        <v>70</v>
      </c>
      <c r="M30" s="5">
        <f t="shared" si="1"/>
        <v>2</v>
      </c>
    </row>
    <row r="31" spans="1:13">
      <c r="A31" s="5" t="s">
        <v>95</v>
      </c>
      <c r="B31" s="5" t="s">
        <v>76</v>
      </c>
      <c r="C31" s="5" t="s">
        <v>93</v>
      </c>
      <c r="D31" s="6" t="s">
        <v>96</v>
      </c>
      <c r="E31" s="7">
        <v>0.91</v>
      </c>
      <c r="F31" s="5" t="s">
        <v>97</v>
      </c>
      <c r="L31" s="5" t="s">
        <v>122</v>
      </c>
      <c r="M31" s="5">
        <f t="shared" si="1"/>
        <v>3</v>
      </c>
    </row>
    <row r="32" spans="1:13">
      <c r="A32" s="5" t="s">
        <v>95</v>
      </c>
      <c r="B32" s="5" t="s">
        <v>76</v>
      </c>
      <c r="C32" s="5" t="s">
        <v>93</v>
      </c>
      <c r="D32" s="6" t="s">
        <v>98</v>
      </c>
      <c r="E32" s="7">
        <v>0.93</v>
      </c>
      <c r="F32" s="5" t="s">
        <v>99</v>
      </c>
      <c r="L32" s="5" t="s">
        <v>93</v>
      </c>
      <c r="M32" s="5">
        <f t="shared" si="1"/>
        <v>4</v>
      </c>
    </row>
    <row r="33" spans="1:13">
      <c r="A33" s="5" t="s">
        <v>100</v>
      </c>
      <c r="B33" s="5" t="s">
        <v>76</v>
      </c>
      <c r="C33" s="5" t="s">
        <v>86</v>
      </c>
      <c r="D33" s="6" t="s">
        <v>101</v>
      </c>
      <c r="E33" s="7">
        <v>0.91</v>
      </c>
      <c r="F33" s="5" t="s">
        <v>102</v>
      </c>
      <c r="L33" s="5" t="s">
        <v>55</v>
      </c>
      <c r="M33" s="5">
        <f t="shared" si="1"/>
        <v>5</v>
      </c>
    </row>
    <row r="34" spans="1:13">
      <c r="A34" s="5" t="s">
        <v>104</v>
      </c>
      <c r="B34" s="5" t="s">
        <v>76</v>
      </c>
      <c r="C34" s="5" t="s">
        <v>86</v>
      </c>
      <c r="D34" s="6" t="s">
        <v>105</v>
      </c>
      <c r="E34" s="7"/>
      <c r="F34" s="5" t="s">
        <v>11</v>
      </c>
      <c r="L34" s="5" t="s">
        <v>91</v>
      </c>
      <c r="M34" s="5">
        <f t="shared" si="1"/>
        <v>5</v>
      </c>
    </row>
    <row r="35" spans="1:13">
      <c r="A35" s="5" t="s">
        <v>107</v>
      </c>
      <c r="B35" s="5" t="s">
        <v>76</v>
      </c>
      <c r="C35" s="5" t="s">
        <v>79</v>
      </c>
      <c r="D35" s="6" t="s">
        <v>108</v>
      </c>
      <c r="E35" s="7">
        <v>0.91</v>
      </c>
      <c r="F35" s="5" t="s">
        <v>93</v>
      </c>
      <c r="L35" s="5" t="s">
        <v>77</v>
      </c>
      <c r="M35" s="5">
        <f t="shared" si="1"/>
        <v>6</v>
      </c>
    </row>
    <row r="36" spans="1:13">
      <c r="A36" s="5" t="s">
        <v>110</v>
      </c>
      <c r="B36" s="5" t="s">
        <v>76</v>
      </c>
      <c r="C36" s="5" t="s">
        <v>79</v>
      </c>
      <c r="D36" s="6" t="s">
        <v>111</v>
      </c>
      <c r="E36" s="7">
        <v>0.96</v>
      </c>
      <c r="F36" s="5" t="s">
        <v>91</v>
      </c>
      <c r="L36" s="5" t="s">
        <v>79</v>
      </c>
      <c r="M36" s="5">
        <f t="shared" si="1"/>
        <v>6</v>
      </c>
    </row>
    <row r="37" spans="1:13">
      <c r="A37" s="5" t="s">
        <v>110</v>
      </c>
      <c r="B37" s="5" t="s">
        <v>76</v>
      </c>
      <c r="C37" s="5" t="s">
        <v>79</v>
      </c>
      <c r="D37" s="6" t="s">
        <v>113</v>
      </c>
      <c r="E37" s="7">
        <v>0.96</v>
      </c>
      <c r="F37" s="5" t="s">
        <v>91</v>
      </c>
      <c r="L37" s="5" t="s">
        <v>86</v>
      </c>
      <c r="M37" s="5">
        <f t="shared" si="1"/>
        <v>7</v>
      </c>
    </row>
    <row r="38" spans="1:13">
      <c r="A38" s="5" t="s">
        <v>115</v>
      </c>
      <c r="B38" s="5" t="s">
        <v>76</v>
      </c>
      <c r="C38" s="5" t="s">
        <v>79</v>
      </c>
      <c r="D38" s="6" t="s">
        <v>116</v>
      </c>
      <c r="E38" s="7"/>
      <c r="F38" s="5" t="s">
        <v>11</v>
      </c>
      <c r="L38" s="8" t="s">
        <v>318</v>
      </c>
      <c r="M38" s="8">
        <f t="shared" si="0"/>
        <v>1</v>
      </c>
    </row>
    <row r="39" spans="1:13">
      <c r="A39" s="5" t="s">
        <v>115</v>
      </c>
      <c r="B39" s="5" t="s">
        <v>76</v>
      </c>
      <c r="C39" s="5" t="s">
        <v>79</v>
      </c>
      <c r="D39" s="6" t="s">
        <v>113</v>
      </c>
      <c r="E39" s="7">
        <v>0.92</v>
      </c>
      <c r="F39" s="5" t="s">
        <v>118</v>
      </c>
      <c r="L39" s="8" t="s">
        <v>112</v>
      </c>
      <c r="M39" s="8">
        <f t="shared" si="0"/>
        <v>1</v>
      </c>
    </row>
    <row r="40" spans="1:13">
      <c r="A40" s="5" t="s">
        <v>120</v>
      </c>
      <c r="B40" s="5" t="s">
        <v>76</v>
      </c>
      <c r="C40" s="5" t="s">
        <v>60</v>
      </c>
      <c r="D40" s="6" t="s">
        <v>121</v>
      </c>
      <c r="E40" s="7">
        <v>0.93</v>
      </c>
      <c r="F40" s="5" t="s">
        <v>122</v>
      </c>
      <c r="L40" s="8" t="s">
        <v>280</v>
      </c>
      <c r="M40" s="8">
        <f t="shared" si="0"/>
        <v>1</v>
      </c>
    </row>
    <row r="41" spans="1:13">
      <c r="A41" s="5" t="s">
        <v>120</v>
      </c>
      <c r="B41" s="5" t="s">
        <v>76</v>
      </c>
      <c r="C41" s="5" t="s">
        <v>60</v>
      </c>
      <c r="D41" s="6" t="s">
        <v>124</v>
      </c>
      <c r="E41" s="7">
        <v>0.94</v>
      </c>
      <c r="F41" s="5" t="s">
        <v>70</v>
      </c>
      <c r="L41" s="8" t="s">
        <v>315</v>
      </c>
      <c r="M41" s="8">
        <f t="shared" si="0"/>
        <v>1</v>
      </c>
    </row>
    <row r="42" spans="1:13">
      <c r="A42" s="5" t="s">
        <v>126</v>
      </c>
      <c r="B42" s="5" t="s">
        <v>76</v>
      </c>
      <c r="C42" s="5" t="s">
        <v>36</v>
      </c>
      <c r="D42" s="6" t="s">
        <v>127</v>
      </c>
      <c r="E42" s="7"/>
      <c r="F42" s="5" t="s">
        <v>11</v>
      </c>
      <c r="L42" s="8" t="s">
        <v>123</v>
      </c>
      <c r="M42" s="8">
        <f t="shared" si="0"/>
        <v>2</v>
      </c>
    </row>
    <row r="43" spans="1:13">
      <c r="A43" s="5" t="s">
        <v>129</v>
      </c>
      <c r="B43" s="5" t="s">
        <v>76</v>
      </c>
      <c r="C43" s="5" t="s">
        <v>77</v>
      </c>
      <c r="D43" s="6" t="s">
        <v>130</v>
      </c>
      <c r="E43" s="7">
        <v>0.93</v>
      </c>
      <c r="F43" s="5" t="s">
        <v>86</v>
      </c>
      <c r="L43" s="8" t="s">
        <v>117</v>
      </c>
      <c r="M43" s="8">
        <f t="shared" si="0"/>
        <v>4</v>
      </c>
    </row>
    <row r="44" spans="1:13">
      <c r="A44" s="5" t="s">
        <v>132</v>
      </c>
      <c r="B44" s="5" t="s">
        <v>76</v>
      </c>
      <c r="C44" s="5" t="s">
        <v>86</v>
      </c>
      <c r="D44" s="6" t="s">
        <v>133</v>
      </c>
      <c r="E44" s="7">
        <v>0.97</v>
      </c>
      <c r="F44" s="5" t="s">
        <v>134</v>
      </c>
      <c r="L44" s="8" t="s">
        <v>119</v>
      </c>
      <c r="M44" s="8">
        <f t="shared" si="0"/>
        <v>4</v>
      </c>
    </row>
    <row r="45" spans="1:13">
      <c r="A45" s="5" t="s">
        <v>135</v>
      </c>
      <c r="B45" s="5" t="s">
        <v>76</v>
      </c>
      <c r="C45" s="5" t="s">
        <v>88</v>
      </c>
      <c r="D45" s="6" t="s">
        <v>136</v>
      </c>
      <c r="E45" s="7">
        <v>0.93</v>
      </c>
      <c r="F45" s="5" t="s">
        <v>137</v>
      </c>
      <c r="L45" s="8" t="s">
        <v>128</v>
      </c>
      <c r="M45" s="8">
        <f t="shared" si="0"/>
        <v>5</v>
      </c>
    </row>
    <row r="46" spans="1:13">
      <c r="A46" s="5" t="s">
        <v>135</v>
      </c>
      <c r="B46" s="5" t="s">
        <v>76</v>
      </c>
      <c r="C46" s="5" t="s">
        <v>88</v>
      </c>
      <c r="D46" s="6" t="s">
        <v>138</v>
      </c>
      <c r="E46" s="7">
        <v>0.94</v>
      </c>
      <c r="F46" s="5" t="s">
        <v>67</v>
      </c>
      <c r="L46" s="8" t="s">
        <v>125</v>
      </c>
      <c r="M46" s="8">
        <f t="shared" si="0"/>
        <v>8</v>
      </c>
    </row>
    <row r="47" spans="1:13">
      <c r="A47" s="5" t="s">
        <v>139</v>
      </c>
      <c r="B47" s="5" t="s">
        <v>76</v>
      </c>
      <c r="C47" s="5" t="s">
        <v>91</v>
      </c>
      <c r="D47" s="6" t="s">
        <v>140</v>
      </c>
      <c r="E47" s="7"/>
      <c r="F47" s="5" t="s">
        <v>11</v>
      </c>
      <c r="L47" s="8" t="s">
        <v>131</v>
      </c>
      <c r="M47" s="8">
        <f t="shared" si="0"/>
        <v>10</v>
      </c>
    </row>
    <row r="48" spans="1:13">
      <c r="A48" s="5" t="s">
        <v>141</v>
      </c>
      <c r="B48" s="5" t="s">
        <v>76</v>
      </c>
      <c r="C48" s="5" t="s">
        <v>88</v>
      </c>
      <c r="D48" s="6" t="s">
        <v>142</v>
      </c>
      <c r="E48" s="7">
        <v>0.98</v>
      </c>
      <c r="F48" s="5" t="s">
        <v>77</v>
      </c>
      <c r="L48" s="11" t="s">
        <v>11</v>
      </c>
      <c r="M48" s="11">
        <f t="shared" si="0"/>
        <v>54</v>
      </c>
    </row>
    <row r="49" spans="1:6">
      <c r="A49" s="5" t="s">
        <v>143</v>
      </c>
      <c r="B49" s="5" t="s">
        <v>76</v>
      </c>
      <c r="C49" s="5" t="s">
        <v>74</v>
      </c>
      <c r="D49" s="6" t="s">
        <v>144</v>
      </c>
      <c r="E49" s="7"/>
      <c r="F49" s="5" t="s">
        <v>11</v>
      </c>
    </row>
    <row r="50" spans="1:6">
      <c r="A50" s="5" t="s">
        <v>143</v>
      </c>
      <c r="B50" s="5" t="s">
        <v>76</v>
      </c>
      <c r="C50" s="5" t="s">
        <v>74</v>
      </c>
      <c r="D50" s="6" t="s">
        <v>145</v>
      </c>
      <c r="E50" s="7">
        <v>0.94</v>
      </c>
      <c r="F50" s="5" t="s">
        <v>55</v>
      </c>
    </row>
    <row r="51" spans="1:6">
      <c r="A51" s="5" t="s">
        <v>146</v>
      </c>
      <c r="B51" s="5" t="s">
        <v>76</v>
      </c>
      <c r="C51" s="5" t="s">
        <v>80</v>
      </c>
      <c r="D51" s="6" t="s">
        <v>147</v>
      </c>
      <c r="E51" s="7">
        <v>0.94</v>
      </c>
      <c r="F51" s="5" t="s">
        <v>55</v>
      </c>
    </row>
    <row r="52" spans="1:6">
      <c r="A52" s="5" t="s">
        <v>148</v>
      </c>
      <c r="B52" s="5" t="s">
        <v>76</v>
      </c>
      <c r="C52" s="5" t="s">
        <v>80</v>
      </c>
      <c r="D52" s="6" t="s">
        <v>149</v>
      </c>
      <c r="E52" s="7">
        <v>0.99</v>
      </c>
      <c r="F52" s="5" t="s">
        <v>79</v>
      </c>
    </row>
    <row r="53" spans="1:6">
      <c r="A53" s="5" t="s">
        <v>150</v>
      </c>
      <c r="B53" s="5" t="s">
        <v>76</v>
      </c>
      <c r="C53" s="5" t="s">
        <v>93</v>
      </c>
      <c r="D53" s="6" t="s">
        <v>151</v>
      </c>
      <c r="E53" s="7">
        <v>0.94</v>
      </c>
      <c r="F53" s="5" t="s">
        <v>79</v>
      </c>
    </row>
    <row r="54" spans="1:6">
      <c r="A54" s="5" t="s">
        <v>150</v>
      </c>
      <c r="B54" s="5" t="s">
        <v>76</v>
      </c>
      <c r="C54" s="5" t="s">
        <v>93</v>
      </c>
      <c r="D54" s="6" t="s">
        <v>152</v>
      </c>
      <c r="E54" s="7">
        <v>0.97</v>
      </c>
      <c r="F54" s="5" t="s">
        <v>86</v>
      </c>
    </row>
    <row r="55" spans="1:6">
      <c r="A55" s="5" t="s">
        <v>153</v>
      </c>
      <c r="B55" s="5" t="s">
        <v>76</v>
      </c>
      <c r="C55" s="5" t="s">
        <v>93</v>
      </c>
      <c r="D55" s="6" t="s">
        <v>154</v>
      </c>
      <c r="E55" s="7"/>
      <c r="F55" s="5" t="s">
        <v>11</v>
      </c>
    </row>
    <row r="56" spans="1:6">
      <c r="A56" s="5" t="s">
        <v>155</v>
      </c>
      <c r="B56" s="5" t="s">
        <v>76</v>
      </c>
      <c r="C56" s="5" t="s">
        <v>67</v>
      </c>
      <c r="D56" s="6" t="s">
        <v>156</v>
      </c>
      <c r="E56" s="7">
        <v>0.93</v>
      </c>
      <c r="F56" s="5" t="s">
        <v>86</v>
      </c>
    </row>
    <row r="57" spans="1:6">
      <c r="A57" s="5" t="s">
        <v>155</v>
      </c>
      <c r="B57" s="5" t="s">
        <v>76</v>
      </c>
      <c r="C57" s="5" t="s">
        <v>67</v>
      </c>
      <c r="D57" s="6" t="s">
        <v>157</v>
      </c>
      <c r="E57" s="7">
        <v>0.94</v>
      </c>
      <c r="F57" s="5" t="s">
        <v>122</v>
      </c>
    </row>
    <row r="58" spans="1:6">
      <c r="A58" s="5" t="s">
        <v>158</v>
      </c>
      <c r="B58" s="5" t="s">
        <v>76</v>
      </c>
      <c r="C58" s="5" t="s">
        <v>86</v>
      </c>
      <c r="D58" s="6" t="s">
        <v>159</v>
      </c>
      <c r="E58" s="7"/>
      <c r="F58" s="5" t="s">
        <v>11</v>
      </c>
    </row>
    <row r="59" spans="1:6">
      <c r="A59" s="5" t="s">
        <v>158</v>
      </c>
      <c r="B59" s="5" t="s">
        <v>76</v>
      </c>
      <c r="C59" s="5" t="s">
        <v>86</v>
      </c>
      <c r="D59" s="6" t="s">
        <v>160</v>
      </c>
      <c r="E59" s="7">
        <v>0.92</v>
      </c>
      <c r="F59" s="5" t="s">
        <v>93</v>
      </c>
    </row>
    <row r="60" spans="1:6">
      <c r="A60" s="5" t="s">
        <v>161</v>
      </c>
      <c r="B60" s="5" t="s">
        <v>76</v>
      </c>
      <c r="C60" s="5" t="s">
        <v>53</v>
      </c>
      <c r="D60" s="6" t="s">
        <v>162</v>
      </c>
      <c r="E60" s="7"/>
      <c r="F60" s="5" t="s">
        <v>11</v>
      </c>
    </row>
    <row r="61" spans="1:6">
      <c r="A61" s="5" t="s">
        <v>163</v>
      </c>
      <c r="B61" s="5" t="s">
        <v>76</v>
      </c>
      <c r="C61" s="5" t="s">
        <v>80</v>
      </c>
      <c r="D61" s="6" t="s">
        <v>164</v>
      </c>
      <c r="E61" s="7">
        <v>0.94</v>
      </c>
      <c r="F61" s="5" t="s">
        <v>58</v>
      </c>
    </row>
    <row r="62" spans="1:6">
      <c r="A62" s="5" t="s">
        <v>165</v>
      </c>
      <c r="B62" s="5" t="s">
        <v>76</v>
      </c>
      <c r="C62" s="5" t="s">
        <v>93</v>
      </c>
      <c r="D62" s="6" t="s">
        <v>166</v>
      </c>
      <c r="E62" s="7">
        <v>0.96</v>
      </c>
      <c r="F62" s="5" t="s">
        <v>70</v>
      </c>
    </row>
    <row r="63" spans="1:6">
      <c r="A63" s="5" t="s">
        <v>167</v>
      </c>
      <c r="B63" s="5" t="s">
        <v>76</v>
      </c>
      <c r="C63" s="5" t="s">
        <v>91</v>
      </c>
      <c r="D63" s="6" t="s">
        <v>168</v>
      </c>
      <c r="E63" s="7"/>
      <c r="F63" s="5" t="s">
        <v>11</v>
      </c>
    </row>
    <row r="64" spans="1:6">
      <c r="A64" s="5" t="s">
        <v>167</v>
      </c>
      <c r="B64" s="5" t="s">
        <v>76</v>
      </c>
      <c r="C64" s="5" t="s">
        <v>91</v>
      </c>
      <c r="D64" s="6" t="s">
        <v>169</v>
      </c>
      <c r="E64" s="5"/>
      <c r="F64" s="5" t="s">
        <v>11</v>
      </c>
    </row>
    <row r="65" spans="1:6">
      <c r="A65" s="5" t="s">
        <v>170</v>
      </c>
      <c r="B65" s="5" t="s">
        <v>76</v>
      </c>
      <c r="C65" s="5" t="s">
        <v>79</v>
      </c>
      <c r="D65" s="6" t="s">
        <v>171</v>
      </c>
      <c r="E65" s="7">
        <v>0.97</v>
      </c>
      <c r="F65" s="5" t="s">
        <v>47</v>
      </c>
    </row>
    <row r="66" spans="1:6">
      <c r="A66" s="5" t="s">
        <v>172</v>
      </c>
      <c r="B66" s="5" t="s">
        <v>76</v>
      </c>
      <c r="C66" s="5" t="s">
        <v>79</v>
      </c>
      <c r="D66" s="6" t="s">
        <v>173</v>
      </c>
      <c r="E66" s="7">
        <v>0.92</v>
      </c>
      <c r="F66" s="5" t="s">
        <v>50</v>
      </c>
    </row>
    <row r="67" spans="1:6">
      <c r="A67" s="5" t="s">
        <v>172</v>
      </c>
      <c r="B67" s="5" t="s">
        <v>76</v>
      </c>
      <c r="C67" s="5" t="s">
        <v>79</v>
      </c>
      <c r="D67" s="6" t="s">
        <v>174</v>
      </c>
      <c r="E67" s="7">
        <v>0.96</v>
      </c>
      <c r="F67" s="5" t="s">
        <v>77</v>
      </c>
    </row>
    <row r="68" spans="1:6">
      <c r="A68" s="5" t="s">
        <v>172</v>
      </c>
      <c r="B68" s="5" t="s">
        <v>76</v>
      </c>
      <c r="C68" s="5" t="s">
        <v>79</v>
      </c>
      <c r="D68" s="6" t="s">
        <v>175</v>
      </c>
      <c r="E68" s="7">
        <v>0.96</v>
      </c>
      <c r="F68" s="5" t="s">
        <v>88</v>
      </c>
    </row>
    <row r="69" spans="1:6">
      <c r="A69" s="5" t="s">
        <v>176</v>
      </c>
      <c r="B69" s="5" t="s">
        <v>76</v>
      </c>
      <c r="C69" s="5" t="s">
        <v>77</v>
      </c>
      <c r="D69" s="6" t="s">
        <v>177</v>
      </c>
      <c r="E69" s="7"/>
      <c r="F69" s="5" t="s">
        <v>11</v>
      </c>
    </row>
    <row r="70" spans="1:6">
      <c r="A70" s="5" t="s">
        <v>178</v>
      </c>
      <c r="B70" s="5" t="s">
        <v>76</v>
      </c>
      <c r="C70" s="5" t="s">
        <v>79</v>
      </c>
      <c r="D70" s="6" t="s">
        <v>179</v>
      </c>
      <c r="E70" s="7"/>
      <c r="F70" s="5" t="s">
        <v>11</v>
      </c>
    </row>
    <row r="71" spans="1:6">
      <c r="A71" s="5" t="s">
        <v>178</v>
      </c>
      <c r="B71" s="5" t="s">
        <v>76</v>
      </c>
      <c r="C71" s="5" t="s">
        <v>79</v>
      </c>
      <c r="D71" s="6" t="s">
        <v>180</v>
      </c>
      <c r="E71" s="7">
        <v>0.96</v>
      </c>
      <c r="F71" s="5" t="s">
        <v>86</v>
      </c>
    </row>
    <row r="72" spans="1:6">
      <c r="A72" s="5" t="s">
        <v>181</v>
      </c>
      <c r="B72" s="5" t="s">
        <v>76</v>
      </c>
      <c r="C72" s="5" t="s">
        <v>77</v>
      </c>
      <c r="D72" s="6" t="s">
        <v>182</v>
      </c>
      <c r="E72" s="7"/>
      <c r="F72" s="5" t="s">
        <v>11</v>
      </c>
    </row>
    <row r="73" spans="1:6">
      <c r="A73" s="5" t="s">
        <v>181</v>
      </c>
      <c r="B73" s="5" t="s">
        <v>76</v>
      </c>
      <c r="C73" s="5" t="s">
        <v>77</v>
      </c>
      <c r="D73" s="6" t="s">
        <v>183</v>
      </c>
      <c r="E73" s="7">
        <v>0.95</v>
      </c>
      <c r="F73" s="5" t="s">
        <v>79</v>
      </c>
    </row>
    <row r="74" spans="1:6">
      <c r="A74" s="5" t="s">
        <v>184</v>
      </c>
      <c r="B74" s="5" t="s">
        <v>76</v>
      </c>
      <c r="C74" s="5" t="s">
        <v>70</v>
      </c>
      <c r="D74" s="6" t="s">
        <v>185</v>
      </c>
      <c r="E74" s="7">
        <v>0.91</v>
      </c>
      <c r="F74" s="5" t="s">
        <v>55</v>
      </c>
    </row>
    <row r="75" spans="1:6">
      <c r="A75" s="5" t="s">
        <v>184</v>
      </c>
      <c r="B75" s="5" t="s">
        <v>76</v>
      </c>
      <c r="C75" s="5" t="s">
        <v>70</v>
      </c>
      <c r="D75" s="6" t="s">
        <v>186</v>
      </c>
      <c r="E75" s="7">
        <v>0.94</v>
      </c>
      <c r="F75" s="5" t="s">
        <v>77</v>
      </c>
    </row>
    <row r="76" spans="1:6">
      <c r="A76" s="5" t="s">
        <v>187</v>
      </c>
      <c r="B76" s="5" t="s">
        <v>76</v>
      </c>
      <c r="C76" s="5" t="s">
        <v>91</v>
      </c>
      <c r="D76" s="6" t="s">
        <v>188</v>
      </c>
      <c r="E76" s="7">
        <v>0.97</v>
      </c>
      <c r="F76" s="5" t="s">
        <v>86</v>
      </c>
    </row>
    <row r="77" spans="1:6">
      <c r="A77" s="5" t="s">
        <v>189</v>
      </c>
      <c r="B77" s="5" t="s">
        <v>76</v>
      </c>
      <c r="C77" s="5" t="s">
        <v>47</v>
      </c>
      <c r="D77" s="6" t="s">
        <v>190</v>
      </c>
      <c r="E77" s="7">
        <v>0.97</v>
      </c>
      <c r="F77" s="5" t="s">
        <v>79</v>
      </c>
    </row>
    <row r="78" spans="1:6">
      <c r="A78" s="5" t="s">
        <v>191</v>
      </c>
      <c r="B78" s="5" t="s">
        <v>76</v>
      </c>
      <c r="C78" s="5" t="s">
        <v>77</v>
      </c>
      <c r="D78" s="6" t="s">
        <v>192</v>
      </c>
      <c r="E78" s="7"/>
      <c r="F78" s="5" t="s">
        <v>11</v>
      </c>
    </row>
    <row r="79" spans="1:6">
      <c r="A79" s="5" t="s">
        <v>193</v>
      </c>
      <c r="B79" s="5" t="s">
        <v>76</v>
      </c>
      <c r="C79" s="5" t="s">
        <v>82</v>
      </c>
      <c r="D79" s="6" t="s">
        <v>194</v>
      </c>
      <c r="E79" s="7"/>
      <c r="F79" s="5" t="s">
        <v>11</v>
      </c>
    </row>
    <row r="80" spans="1:6">
      <c r="A80" s="5" t="s">
        <v>195</v>
      </c>
      <c r="B80" s="5" t="s">
        <v>76</v>
      </c>
      <c r="C80" s="5" t="s">
        <v>64</v>
      </c>
      <c r="D80" s="6" t="s">
        <v>196</v>
      </c>
      <c r="E80" s="7">
        <v>0.93</v>
      </c>
      <c r="F80" s="5" t="s">
        <v>122</v>
      </c>
    </row>
    <row r="81" spans="1:6">
      <c r="A81" s="5" t="s">
        <v>195</v>
      </c>
      <c r="B81" s="5" t="s">
        <v>76</v>
      </c>
      <c r="C81" s="5" t="s">
        <v>64</v>
      </c>
      <c r="D81" s="6" t="s">
        <v>197</v>
      </c>
      <c r="E81" s="7"/>
      <c r="F81" s="5" t="s">
        <v>11</v>
      </c>
    </row>
    <row r="82" spans="1:6">
      <c r="A82" s="5" t="s">
        <v>198</v>
      </c>
      <c r="B82" s="5" t="s">
        <v>76</v>
      </c>
      <c r="C82" s="5" t="s">
        <v>91</v>
      </c>
      <c r="D82" s="6" t="s">
        <v>199</v>
      </c>
      <c r="E82" s="7">
        <v>0.93</v>
      </c>
      <c r="F82" s="5" t="s">
        <v>86</v>
      </c>
    </row>
    <row r="83" spans="1:6">
      <c r="A83" s="5" t="s">
        <v>200</v>
      </c>
      <c r="B83" s="5" t="s">
        <v>76</v>
      </c>
      <c r="C83" s="5" t="s">
        <v>80</v>
      </c>
      <c r="D83" s="6" t="s">
        <v>201</v>
      </c>
      <c r="E83" s="7"/>
      <c r="F83" s="5" t="s">
        <v>11</v>
      </c>
    </row>
    <row r="84" spans="1:6">
      <c r="A84" s="5" t="s">
        <v>200</v>
      </c>
      <c r="B84" s="5" t="s">
        <v>76</v>
      </c>
      <c r="C84" s="5" t="s">
        <v>80</v>
      </c>
      <c r="D84" s="6" t="s">
        <v>202</v>
      </c>
      <c r="E84" s="7">
        <v>0.93</v>
      </c>
      <c r="F84" s="5" t="s">
        <v>47</v>
      </c>
    </row>
    <row r="85" spans="1:6">
      <c r="A85" s="5" t="s">
        <v>203</v>
      </c>
      <c r="B85" s="5" t="s">
        <v>76</v>
      </c>
      <c r="C85" s="5" t="s">
        <v>93</v>
      </c>
      <c r="D85" s="6" t="s">
        <v>204</v>
      </c>
      <c r="E85" s="7">
        <v>0.92</v>
      </c>
      <c r="F85" s="5" t="s">
        <v>77</v>
      </c>
    </row>
    <row r="86" spans="1:6">
      <c r="A86" s="5" t="s">
        <v>203</v>
      </c>
      <c r="B86" s="5" t="s">
        <v>76</v>
      </c>
      <c r="C86" s="5" t="s">
        <v>93</v>
      </c>
      <c r="D86" s="6" t="s">
        <v>205</v>
      </c>
      <c r="E86" s="7">
        <v>0.94</v>
      </c>
      <c r="F86" s="5" t="s">
        <v>79</v>
      </c>
    </row>
    <row r="87" spans="1:6">
      <c r="A87" s="5" t="s">
        <v>203</v>
      </c>
      <c r="B87" s="5" t="s">
        <v>76</v>
      </c>
      <c r="C87" s="5" t="s">
        <v>93</v>
      </c>
      <c r="D87" s="6" t="s">
        <v>206</v>
      </c>
      <c r="E87" s="7">
        <v>0.94</v>
      </c>
      <c r="F87" s="5" t="s">
        <v>88</v>
      </c>
    </row>
    <row r="88" spans="1:6">
      <c r="A88" s="5" t="s">
        <v>207</v>
      </c>
      <c r="B88" s="5" t="s">
        <v>76</v>
      </c>
      <c r="C88" s="5" t="s">
        <v>82</v>
      </c>
      <c r="D88" s="6" t="s">
        <v>208</v>
      </c>
      <c r="E88" s="7"/>
      <c r="F88" s="5" t="s">
        <v>11</v>
      </c>
    </row>
    <row r="89" spans="1:6">
      <c r="A89" s="5" t="s">
        <v>209</v>
      </c>
      <c r="B89" s="5" t="s">
        <v>76</v>
      </c>
      <c r="C89" s="5" t="s">
        <v>88</v>
      </c>
      <c r="D89" s="6" t="s">
        <v>210</v>
      </c>
      <c r="E89" s="7"/>
      <c r="F89" s="5" t="s">
        <v>11</v>
      </c>
    </row>
    <row r="90" spans="1:6">
      <c r="A90" s="5" t="s">
        <v>211</v>
      </c>
      <c r="B90" s="5" t="s">
        <v>76</v>
      </c>
      <c r="C90" s="5" t="s">
        <v>88</v>
      </c>
      <c r="D90" s="6" t="s">
        <v>212</v>
      </c>
      <c r="E90" s="7">
        <v>0.96</v>
      </c>
      <c r="F90" s="5" t="s">
        <v>86</v>
      </c>
    </row>
    <row r="91" spans="1:6">
      <c r="A91" s="5" t="s">
        <v>213</v>
      </c>
      <c r="B91" s="5" t="s">
        <v>76</v>
      </c>
      <c r="C91" s="5" t="s">
        <v>88</v>
      </c>
      <c r="D91" s="6" t="s">
        <v>214</v>
      </c>
      <c r="E91" s="7"/>
      <c r="F91" s="5" t="s">
        <v>11</v>
      </c>
    </row>
    <row r="92" spans="1:6">
      <c r="A92" s="5" t="s">
        <v>213</v>
      </c>
      <c r="B92" s="5" t="s">
        <v>76</v>
      </c>
      <c r="C92" s="5" t="s">
        <v>88</v>
      </c>
      <c r="D92" s="6" t="s">
        <v>215</v>
      </c>
      <c r="E92" s="7">
        <v>0.94</v>
      </c>
      <c r="F92" s="5" t="s">
        <v>134</v>
      </c>
    </row>
    <row r="93" spans="1:6">
      <c r="A93" s="5" t="s">
        <v>216</v>
      </c>
      <c r="B93" s="5" t="s">
        <v>76</v>
      </c>
      <c r="C93" s="5" t="s">
        <v>93</v>
      </c>
      <c r="D93" s="6" t="s">
        <v>217</v>
      </c>
      <c r="E93" s="7"/>
      <c r="F93" s="5" t="s">
        <v>11</v>
      </c>
    </row>
    <row r="94" spans="1:6">
      <c r="A94" s="5" t="s">
        <v>218</v>
      </c>
      <c r="B94" s="5" t="s">
        <v>76</v>
      </c>
      <c r="C94" s="5" t="s">
        <v>58</v>
      </c>
      <c r="D94" s="6" t="s">
        <v>219</v>
      </c>
      <c r="E94" s="7">
        <v>0.96</v>
      </c>
      <c r="F94" s="5" t="s">
        <v>80</v>
      </c>
    </row>
    <row r="95" spans="1:6">
      <c r="A95" s="5" t="s">
        <v>220</v>
      </c>
      <c r="B95" s="5" t="s">
        <v>76</v>
      </c>
      <c r="C95" s="5" t="s">
        <v>58</v>
      </c>
      <c r="D95" s="6" t="s">
        <v>221</v>
      </c>
      <c r="E95" s="7">
        <v>0.93</v>
      </c>
      <c r="F95" s="5" t="s">
        <v>77</v>
      </c>
    </row>
    <row r="96" spans="1:6">
      <c r="A96" s="5" t="s">
        <v>222</v>
      </c>
      <c r="B96" s="5" t="s">
        <v>76</v>
      </c>
      <c r="C96" s="5" t="s">
        <v>55</v>
      </c>
      <c r="D96" s="6" t="s">
        <v>223</v>
      </c>
      <c r="E96" s="7">
        <v>0.91</v>
      </c>
      <c r="F96" s="5" t="s">
        <v>93</v>
      </c>
    </row>
    <row r="97" spans="1:6">
      <c r="A97" s="5" t="s">
        <v>222</v>
      </c>
      <c r="B97" s="5" t="s">
        <v>76</v>
      </c>
      <c r="C97" s="5" t="s">
        <v>55</v>
      </c>
      <c r="D97" s="6" t="s">
        <v>724</v>
      </c>
      <c r="E97" s="7">
        <v>0.95</v>
      </c>
      <c r="F97" s="5" t="s">
        <v>82</v>
      </c>
    </row>
    <row r="98" spans="1:6">
      <c r="A98" s="5" t="s">
        <v>224</v>
      </c>
      <c r="B98" s="5" t="s">
        <v>76</v>
      </c>
      <c r="C98" s="5" t="s">
        <v>72</v>
      </c>
      <c r="D98" s="6" t="s">
        <v>225</v>
      </c>
      <c r="E98" s="7"/>
      <c r="F98" s="5" t="s">
        <v>11</v>
      </c>
    </row>
    <row r="99" spans="1:6">
      <c r="A99" s="5" t="s">
        <v>224</v>
      </c>
      <c r="B99" s="5" t="s">
        <v>76</v>
      </c>
      <c r="C99" s="5" t="s">
        <v>72</v>
      </c>
      <c r="D99" s="6" t="s">
        <v>136</v>
      </c>
      <c r="E99" s="7">
        <v>0.92</v>
      </c>
      <c r="F99" s="5" t="s">
        <v>55</v>
      </c>
    </row>
    <row r="100" spans="1:6">
      <c r="A100" s="5" t="s">
        <v>226</v>
      </c>
      <c r="B100" s="5" t="s">
        <v>76</v>
      </c>
      <c r="C100" s="5" t="s">
        <v>86</v>
      </c>
      <c r="D100" s="6" t="s">
        <v>227</v>
      </c>
      <c r="E100" s="7">
        <v>0.9</v>
      </c>
      <c r="F100" s="5" t="s">
        <v>91</v>
      </c>
    </row>
    <row r="101" spans="1:6">
      <c r="A101" s="5" t="s">
        <v>228</v>
      </c>
      <c r="B101" s="5" t="s">
        <v>76</v>
      </c>
      <c r="C101" s="5" t="s">
        <v>82</v>
      </c>
      <c r="D101" s="6" t="s">
        <v>229</v>
      </c>
      <c r="E101" s="7"/>
      <c r="F101" s="5" t="s">
        <v>11</v>
      </c>
    </row>
    <row r="102" spans="1:6">
      <c r="A102" s="5" t="s">
        <v>230</v>
      </c>
      <c r="B102" s="5" t="s">
        <v>76</v>
      </c>
      <c r="C102" s="5" t="s">
        <v>70</v>
      </c>
      <c r="D102" s="6" t="s">
        <v>231</v>
      </c>
      <c r="E102" s="7"/>
      <c r="F102" s="5" t="s">
        <v>11</v>
      </c>
    </row>
    <row r="103" spans="1:6">
      <c r="A103" s="5" t="s">
        <v>232</v>
      </c>
      <c r="B103" s="5" t="s">
        <v>76</v>
      </c>
      <c r="C103" s="5" t="s">
        <v>77</v>
      </c>
      <c r="D103" s="6" t="s">
        <v>233</v>
      </c>
      <c r="E103" s="7">
        <v>0.93</v>
      </c>
      <c r="F103" s="5" t="s">
        <v>55</v>
      </c>
    </row>
    <row r="104" spans="1:6">
      <c r="A104" s="5" t="s">
        <v>234</v>
      </c>
      <c r="B104" s="5" t="s">
        <v>76</v>
      </c>
      <c r="C104" s="5" t="s">
        <v>72</v>
      </c>
      <c r="D104" s="6" t="s">
        <v>235</v>
      </c>
      <c r="E104" s="7"/>
      <c r="F104" s="5" t="s">
        <v>11</v>
      </c>
    </row>
    <row r="105" spans="1:6">
      <c r="A105" s="5" t="s">
        <v>234</v>
      </c>
      <c r="B105" s="5" t="s">
        <v>76</v>
      </c>
      <c r="C105" s="5" t="s">
        <v>72</v>
      </c>
      <c r="D105" s="6" t="s">
        <v>236</v>
      </c>
      <c r="E105" s="7">
        <v>0.96</v>
      </c>
      <c r="F105" s="5" t="s">
        <v>43</v>
      </c>
    </row>
    <row r="106" spans="1:6">
      <c r="A106" s="5" t="s">
        <v>237</v>
      </c>
      <c r="B106" s="5" t="s">
        <v>76</v>
      </c>
      <c r="C106" s="5" t="s">
        <v>74</v>
      </c>
      <c r="D106" s="6" t="s">
        <v>238</v>
      </c>
      <c r="E106" s="7">
        <v>0.94</v>
      </c>
      <c r="F106" s="5" t="s">
        <v>93</v>
      </c>
    </row>
    <row r="107" spans="1:6">
      <c r="A107" s="5" t="s">
        <v>237</v>
      </c>
      <c r="B107" s="5" t="s">
        <v>76</v>
      </c>
      <c r="C107" s="5" t="s">
        <v>74</v>
      </c>
      <c r="D107" s="6" t="s">
        <v>239</v>
      </c>
      <c r="E107" s="7">
        <v>0.97</v>
      </c>
      <c r="F107" s="5" t="s">
        <v>91</v>
      </c>
    </row>
    <row r="108" spans="1:6">
      <c r="A108" s="5" t="s">
        <v>240</v>
      </c>
      <c r="B108" s="5" t="s">
        <v>76</v>
      </c>
      <c r="C108" s="5" t="s">
        <v>79</v>
      </c>
      <c r="D108" s="6" t="s">
        <v>241</v>
      </c>
      <c r="E108" s="7">
        <v>0.9</v>
      </c>
      <c r="F108" s="5" t="s">
        <v>91</v>
      </c>
    </row>
    <row r="109" spans="1:6">
      <c r="A109" s="5" t="s">
        <v>240</v>
      </c>
      <c r="B109" s="5" t="s">
        <v>76</v>
      </c>
      <c r="C109" s="5" t="s">
        <v>79</v>
      </c>
      <c r="D109" s="6" t="s">
        <v>242</v>
      </c>
      <c r="E109" s="7">
        <v>0.95</v>
      </c>
      <c r="F109" s="5" t="s">
        <v>77</v>
      </c>
    </row>
    <row r="110" spans="1:6">
      <c r="A110" s="5" t="s">
        <v>243</v>
      </c>
      <c r="B110" s="5" t="s">
        <v>76</v>
      </c>
      <c r="C110" s="5" t="s">
        <v>82</v>
      </c>
      <c r="D110" s="6" t="s">
        <v>244</v>
      </c>
      <c r="E110" s="7"/>
      <c r="F110" s="5" t="s">
        <v>11</v>
      </c>
    </row>
    <row r="111" spans="1:6">
      <c r="A111" s="5" t="s">
        <v>245</v>
      </c>
      <c r="B111" s="5" t="s">
        <v>76</v>
      </c>
      <c r="C111" s="5" t="s">
        <v>43</v>
      </c>
      <c r="D111" s="6" t="s">
        <v>246</v>
      </c>
      <c r="E111" s="7">
        <v>0.96</v>
      </c>
      <c r="F111" s="5" t="s">
        <v>72</v>
      </c>
    </row>
    <row r="112" spans="1:6">
      <c r="A112" s="5" t="s">
        <v>247</v>
      </c>
      <c r="B112" s="5" t="s">
        <v>76</v>
      </c>
      <c r="C112" s="5" t="s">
        <v>91</v>
      </c>
      <c r="D112" s="6" t="s">
        <v>248</v>
      </c>
      <c r="E112" s="7">
        <v>0.91</v>
      </c>
      <c r="F112" s="5" t="s">
        <v>249</v>
      </c>
    </row>
    <row r="113" spans="1:6">
      <c r="A113" s="5" t="s">
        <v>247</v>
      </c>
      <c r="B113" s="5" t="s">
        <v>76</v>
      </c>
      <c r="C113" s="5" t="s">
        <v>91</v>
      </c>
      <c r="D113" s="6" t="s">
        <v>250</v>
      </c>
      <c r="E113" s="7">
        <v>0.96</v>
      </c>
      <c r="F113" s="5" t="s">
        <v>74</v>
      </c>
    </row>
    <row r="114" spans="1:6">
      <c r="A114" s="5" t="s">
        <v>251</v>
      </c>
      <c r="B114" s="5" t="s">
        <v>76</v>
      </c>
      <c r="C114" s="5" t="s">
        <v>50</v>
      </c>
      <c r="D114" s="6" t="s">
        <v>726</v>
      </c>
      <c r="E114" s="7">
        <v>0.9</v>
      </c>
      <c r="F114" s="5" t="s">
        <v>53</v>
      </c>
    </row>
    <row r="115" spans="1:6">
      <c r="A115" s="5" t="s">
        <v>252</v>
      </c>
      <c r="B115" s="5" t="s">
        <v>76</v>
      </c>
      <c r="C115" s="5" t="s">
        <v>39</v>
      </c>
      <c r="D115" s="6" t="s">
        <v>253</v>
      </c>
      <c r="E115" s="7">
        <v>0.94</v>
      </c>
      <c r="F115" s="5" t="s">
        <v>36</v>
      </c>
    </row>
    <row r="116" spans="1:6">
      <c r="A116" s="8" t="s">
        <v>254</v>
      </c>
      <c r="B116" s="8" t="s">
        <v>255</v>
      </c>
      <c r="C116" s="8" t="s">
        <v>128</v>
      </c>
      <c r="D116" s="9" t="s">
        <v>256</v>
      </c>
      <c r="E116" s="10"/>
      <c r="F116" s="8" t="s">
        <v>11</v>
      </c>
    </row>
    <row r="117" spans="1:6">
      <c r="A117" s="8" t="s">
        <v>254</v>
      </c>
      <c r="B117" s="8" t="s">
        <v>255</v>
      </c>
      <c r="C117" s="8" t="s">
        <v>128</v>
      </c>
      <c r="D117" s="9" t="s">
        <v>257</v>
      </c>
      <c r="E117" s="10">
        <v>0.99</v>
      </c>
      <c r="F117" s="8" t="s">
        <v>131</v>
      </c>
    </row>
    <row r="118" spans="1:6">
      <c r="A118" s="8" t="s">
        <v>258</v>
      </c>
      <c r="B118" s="8" t="s">
        <v>255</v>
      </c>
      <c r="C118" s="8" t="s">
        <v>131</v>
      </c>
      <c r="D118" s="9" t="s">
        <v>259</v>
      </c>
      <c r="E118" s="10">
        <v>0.91</v>
      </c>
      <c r="F118" s="8" t="s">
        <v>119</v>
      </c>
    </row>
    <row r="119" spans="1:6">
      <c r="A119" s="8" t="s">
        <v>258</v>
      </c>
      <c r="B119" s="8" t="s">
        <v>255</v>
      </c>
      <c r="C119" s="8" t="s">
        <v>131</v>
      </c>
      <c r="D119" s="9" t="s">
        <v>260</v>
      </c>
      <c r="E119" s="10">
        <v>0.94</v>
      </c>
      <c r="F119" s="8" t="s">
        <v>117</v>
      </c>
    </row>
    <row r="120" spans="1:6">
      <c r="A120" s="8" t="s">
        <v>261</v>
      </c>
      <c r="B120" s="8" t="s">
        <v>255</v>
      </c>
      <c r="C120" s="8" t="s">
        <v>131</v>
      </c>
      <c r="D120" s="9" t="s">
        <v>262</v>
      </c>
      <c r="E120" s="10"/>
      <c r="F120" s="8" t="s">
        <v>11</v>
      </c>
    </row>
    <row r="121" spans="1:6">
      <c r="A121" s="8" t="s">
        <v>261</v>
      </c>
      <c r="B121" s="8" t="s">
        <v>255</v>
      </c>
      <c r="C121" s="8" t="s">
        <v>131</v>
      </c>
      <c r="D121" s="9" t="s">
        <v>263</v>
      </c>
      <c r="E121" s="10">
        <v>0.94</v>
      </c>
      <c r="F121" s="8" t="s">
        <v>128</v>
      </c>
    </row>
    <row r="122" spans="1:6">
      <c r="A122" s="8" t="s">
        <v>264</v>
      </c>
      <c r="B122" s="8" t="s">
        <v>255</v>
      </c>
      <c r="C122" s="8" t="s">
        <v>128</v>
      </c>
      <c r="D122" s="9" t="s">
        <v>265</v>
      </c>
      <c r="E122" s="10">
        <v>0.94</v>
      </c>
      <c r="F122" s="8" t="s">
        <v>125</v>
      </c>
    </row>
    <row r="123" spans="1:6">
      <c r="A123" s="8" t="s">
        <v>264</v>
      </c>
      <c r="B123" s="8" t="s">
        <v>255</v>
      </c>
      <c r="C123" s="8" t="s">
        <v>128</v>
      </c>
      <c r="D123" s="9" t="s">
        <v>266</v>
      </c>
      <c r="E123" s="10">
        <v>0.94</v>
      </c>
      <c r="F123" s="8" t="s">
        <v>131</v>
      </c>
    </row>
    <row r="124" spans="1:6">
      <c r="A124" s="8" t="s">
        <v>267</v>
      </c>
      <c r="B124" s="8" t="s">
        <v>255</v>
      </c>
      <c r="C124" s="8" t="s">
        <v>131</v>
      </c>
      <c r="D124" s="9" t="s">
        <v>268</v>
      </c>
      <c r="E124" s="10">
        <v>1</v>
      </c>
      <c r="F124" s="8" t="s">
        <v>125</v>
      </c>
    </row>
    <row r="125" spans="1:6">
      <c r="A125" s="8" t="s">
        <v>269</v>
      </c>
      <c r="B125" s="8" t="s">
        <v>255</v>
      </c>
      <c r="C125" s="8" t="s">
        <v>103</v>
      </c>
      <c r="D125" s="9" t="s">
        <v>270</v>
      </c>
      <c r="E125" s="10">
        <v>0.94</v>
      </c>
      <c r="F125" s="8" t="s">
        <v>123</v>
      </c>
    </row>
    <row r="126" spans="1:6">
      <c r="A126" s="8" t="s">
        <v>271</v>
      </c>
      <c r="B126" s="8" t="s">
        <v>255</v>
      </c>
      <c r="C126" s="8" t="s">
        <v>117</v>
      </c>
      <c r="D126" s="9" t="s">
        <v>272</v>
      </c>
      <c r="E126" s="10">
        <v>0.97</v>
      </c>
      <c r="F126" s="8" t="s">
        <v>112</v>
      </c>
    </row>
    <row r="127" spans="1:6">
      <c r="A127" s="8" t="s">
        <v>273</v>
      </c>
      <c r="B127" s="8" t="s">
        <v>255</v>
      </c>
      <c r="C127" s="8" t="s">
        <v>117</v>
      </c>
      <c r="D127" s="9" t="s">
        <v>274</v>
      </c>
      <c r="E127" s="10">
        <v>0.98</v>
      </c>
      <c r="F127" s="8" t="s">
        <v>123</v>
      </c>
    </row>
    <row r="128" spans="1:6">
      <c r="A128" s="8" t="s">
        <v>275</v>
      </c>
      <c r="B128" s="8" t="s">
        <v>255</v>
      </c>
      <c r="C128" s="8" t="s">
        <v>123</v>
      </c>
      <c r="D128" s="9" t="s">
        <v>276</v>
      </c>
      <c r="E128" s="10"/>
      <c r="F128" s="8" t="s">
        <v>11</v>
      </c>
    </row>
    <row r="129" spans="1:6">
      <c r="A129" s="8" t="s">
        <v>275</v>
      </c>
      <c r="B129" s="8" t="s">
        <v>255</v>
      </c>
      <c r="C129" s="8" t="s">
        <v>123</v>
      </c>
      <c r="D129" s="9" t="s">
        <v>277</v>
      </c>
      <c r="E129" s="10">
        <v>0.98</v>
      </c>
      <c r="F129" s="8" t="s">
        <v>117</v>
      </c>
    </row>
    <row r="130" spans="1:6">
      <c r="A130" s="8" t="s">
        <v>278</v>
      </c>
      <c r="B130" s="8" t="s">
        <v>255</v>
      </c>
      <c r="C130" s="8" t="s">
        <v>109</v>
      </c>
      <c r="D130" s="9" t="s">
        <v>279</v>
      </c>
      <c r="E130" s="10">
        <v>0.96</v>
      </c>
      <c r="F130" s="8" t="s">
        <v>280</v>
      </c>
    </row>
    <row r="131" spans="1:6">
      <c r="A131" s="8" t="s">
        <v>281</v>
      </c>
      <c r="B131" s="8" t="s">
        <v>255</v>
      </c>
      <c r="C131" s="8" t="s">
        <v>112</v>
      </c>
      <c r="D131" s="9" t="s">
        <v>282</v>
      </c>
      <c r="E131" s="10">
        <v>0.97</v>
      </c>
      <c r="F131" s="8" t="s">
        <v>117</v>
      </c>
    </row>
    <row r="132" spans="1:6">
      <c r="A132" s="8" t="s">
        <v>283</v>
      </c>
      <c r="B132" s="8" t="s">
        <v>255</v>
      </c>
      <c r="C132" s="8" t="s">
        <v>125</v>
      </c>
      <c r="D132" s="9" t="s">
        <v>284</v>
      </c>
      <c r="E132" s="10">
        <v>0.99</v>
      </c>
      <c r="F132" s="8" t="s">
        <v>131</v>
      </c>
    </row>
    <row r="133" spans="1:6">
      <c r="A133" s="8" t="s">
        <v>285</v>
      </c>
      <c r="B133" s="8" t="s">
        <v>255</v>
      </c>
      <c r="C133" s="8" t="s">
        <v>131</v>
      </c>
      <c r="D133" s="9" t="s">
        <v>286</v>
      </c>
      <c r="E133" s="10"/>
      <c r="F133" s="8" t="s">
        <v>11</v>
      </c>
    </row>
    <row r="134" spans="1:6">
      <c r="A134" s="8" t="s">
        <v>287</v>
      </c>
      <c r="B134" s="8" t="s">
        <v>255</v>
      </c>
      <c r="C134" s="8" t="s">
        <v>128</v>
      </c>
      <c r="D134" s="9" t="s">
        <v>288</v>
      </c>
      <c r="E134" s="10">
        <v>0.99</v>
      </c>
      <c r="F134" s="8" t="s">
        <v>125</v>
      </c>
    </row>
    <row r="135" spans="1:6">
      <c r="A135" s="8" t="s">
        <v>289</v>
      </c>
      <c r="B135" s="8" t="s">
        <v>255</v>
      </c>
      <c r="C135" s="8" t="s">
        <v>131</v>
      </c>
      <c r="D135" s="9" t="s">
        <v>290</v>
      </c>
      <c r="E135" s="10"/>
      <c r="F135" s="8" t="s">
        <v>11</v>
      </c>
    </row>
    <row r="136" spans="1:6">
      <c r="A136" s="8" t="s">
        <v>289</v>
      </c>
      <c r="B136" s="8" t="s">
        <v>255</v>
      </c>
      <c r="C136" s="8" t="s">
        <v>131</v>
      </c>
      <c r="D136" s="9" t="s">
        <v>291</v>
      </c>
      <c r="E136" s="10">
        <v>0.99</v>
      </c>
      <c r="F136" s="8" t="s">
        <v>125</v>
      </c>
    </row>
    <row r="137" spans="1:6">
      <c r="A137" s="8" t="s">
        <v>289</v>
      </c>
      <c r="B137" s="8" t="s">
        <v>255</v>
      </c>
      <c r="C137" s="8" t="s">
        <v>131</v>
      </c>
      <c r="D137" s="9" t="s">
        <v>292</v>
      </c>
      <c r="E137" s="10"/>
      <c r="F137" s="8" t="s">
        <v>11</v>
      </c>
    </row>
    <row r="138" spans="1:6">
      <c r="A138" s="8" t="s">
        <v>289</v>
      </c>
      <c r="B138" s="8" t="s">
        <v>255</v>
      </c>
      <c r="C138" s="8" t="s">
        <v>131</v>
      </c>
      <c r="D138" s="9" t="s">
        <v>293</v>
      </c>
      <c r="E138" s="10">
        <v>0.99</v>
      </c>
      <c r="F138" s="8" t="s">
        <v>125</v>
      </c>
    </row>
    <row r="139" spans="1:6">
      <c r="A139" s="8" t="s">
        <v>289</v>
      </c>
      <c r="B139" s="8" t="s">
        <v>255</v>
      </c>
      <c r="C139" s="8" t="s">
        <v>131</v>
      </c>
      <c r="D139" s="9" t="s">
        <v>294</v>
      </c>
      <c r="E139" s="10"/>
      <c r="F139" s="8" t="s">
        <v>11</v>
      </c>
    </row>
    <row r="140" spans="1:6">
      <c r="A140" s="8" t="s">
        <v>295</v>
      </c>
      <c r="B140" s="8" t="s">
        <v>255</v>
      </c>
      <c r="C140" s="8" t="s">
        <v>131</v>
      </c>
      <c r="D140" s="9" t="s">
        <v>296</v>
      </c>
      <c r="E140" s="10">
        <v>0.9</v>
      </c>
      <c r="F140" s="8" t="s">
        <v>119</v>
      </c>
    </row>
    <row r="141" spans="1:6">
      <c r="A141" s="8" t="s">
        <v>295</v>
      </c>
      <c r="B141" s="8" t="s">
        <v>255</v>
      </c>
      <c r="C141" s="8" t="s">
        <v>131</v>
      </c>
      <c r="D141" s="9" t="s">
        <v>297</v>
      </c>
      <c r="E141" s="10">
        <v>0.91</v>
      </c>
      <c r="F141" s="8" t="s">
        <v>119</v>
      </c>
    </row>
    <row r="142" spans="1:6">
      <c r="A142" s="8" t="s">
        <v>295</v>
      </c>
      <c r="B142" s="8" t="s">
        <v>255</v>
      </c>
      <c r="C142" s="8" t="s">
        <v>131</v>
      </c>
      <c r="D142" s="9" t="s">
        <v>298</v>
      </c>
      <c r="E142" s="10">
        <v>0.94</v>
      </c>
      <c r="F142" s="8" t="s">
        <v>117</v>
      </c>
    </row>
    <row r="143" spans="1:6">
      <c r="A143" s="8" t="s">
        <v>299</v>
      </c>
      <c r="B143" s="8" t="s">
        <v>255</v>
      </c>
      <c r="C143" s="8" t="s">
        <v>131</v>
      </c>
      <c r="D143" s="9" t="s">
        <v>300</v>
      </c>
      <c r="E143" s="10">
        <v>0.99</v>
      </c>
      <c r="F143" s="8" t="s">
        <v>125</v>
      </c>
    </row>
    <row r="144" spans="1:6">
      <c r="A144" s="8" t="s">
        <v>301</v>
      </c>
      <c r="B144" s="8" t="s">
        <v>255</v>
      </c>
      <c r="C144" s="8" t="s">
        <v>125</v>
      </c>
      <c r="D144" s="9" t="s">
        <v>302</v>
      </c>
      <c r="E144" s="10">
        <v>0.96</v>
      </c>
      <c r="F144" s="8" t="s">
        <v>119</v>
      </c>
    </row>
    <row r="145" spans="1:6">
      <c r="A145" s="8" t="s">
        <v>301</v>
      </c>
      <c r="B145" s="8" t="s">
        <v>255</v>
      </c>
      <c r="C145" s="8" t="s">
        <v>125</v>
      </c>
      <c r="D145" s="9" t="s">
        <v>303</v>
      </c>
      <c r="E145" s="10">
        <v>0.99</v>
      </c>
      <c r="F145" s="8" t="s">
        <v>131</v>
      </c>
    </row>
    <row r="146" spans="1:6">
      <c r="A146" s="8" t="s">
        <v>304</v>
      </c>
      <c r="B146" s="8" t="s">
        <v>255</v>
      </c>
      <c r="C146" s="8" t="s">
        <v>119</v>
      </c>
      <c r="D146" s="9" t="s">
        <v>305</v>
      </c>
      <c r="E146" s="10"/>
      <c r="F146" s="8" t="s">
        <v>11</v>
      </c>
    </row>
    <row r="147" spans="1:6">
      <c r="A147" s="8" t="s">
        <v>304</v>
      </c>
      <c r="B147" s="8" t="s">
        <v>255</v>
      </c>
      <c r="C147" s="8" t="s">
        <v>119</v>
      </c>
      <c r="D147" s="9" t="s">
        <v>306</v>
      </c>
      <c r="E147" s="10">
        <v>0.94</v>
      </c>
      <c r="F147" s="8" t="s">
        <v>131</v>
      </c>
    </row>
    <row r="148" spans="1:6">
      <c r="A148" s="8" t="s">
        <v>307</v>
      </c>
      <c r="B148" s="8" t="s">
        <v>255</v>
      </c>
      <c r="C148" s="8" t="s">
        <v>131</v>
      </c>
      <c r="D148" s="9" t="s">
        <v>308</v>
      </c>
      <c r="E148" s="10"/>
      <c r="F148" s="8" t="s">
        <v>11</v>
      </c>
    </row>
    <row r="149" spans="1:6">
      <c r="A149" s="8" t="s">
        <v>307</v>
      </c>
      <c r="B149" s="8" t="s">
        <v>255</v>
      </c>
      <c r="C149" s="8" t="s">
        <v>131</v>
      </c>
      <c r="D149" s="9" t="s">
        <v>309</v>
      </c>
      <c r="E149" s="10">
        <v>0.93</v>
      </c>
      <c r="F149" s="8" t="s">
        <v>128</v>
      </c>
    </row>
    <row r="150" spans="1:6">
      <c r="A150" s="8" t="s">
        <v>310</v>
      </c>
      <c r="B150" s="8" t="s">
        <v>255</v>
      </c>
      <c r="C150" s="8" t="s">
        <v>131</v>
      </c>
      <c r="D150" s="9" t="s">
        <v>311</v>
      </c>
      <c r="E150" s="10"/>
      <c r="F150" s="8" t="s">
        <v>11</v>
      </c>
    </row>
    <row r="151" spans="1:6">
      <c r="A151" s="8" t="s">
        <v>310</v>
      </c>
      <c r="B151" s="8" t="s">
        <v>255</v>
      </c>
      <c r="C151" s="8" t="s">
        <v>131</v>
      </c>
      <c r="D151" s="9" t="s">
        <v>312</v>
      </c>
      <c r="E151" s="10"/>
      <c r="F151" s="8" t="s">
        <v>11</v>
      </c>
    </row>
    <row r="152" spans="1:6">
      <c r="A152" s="8" t="s">
        <v>313</v>
      </c>
      <c r="B152" s="8" t="s">
        <v>255</v>
      </c>
      <c r="C152" s="8" t="s">
        <v>114</v>
      </c>
      <c r="D152" s="9" t="s">
        <v>314</v>
      </c>
      <c r="E152" s="10">
        <v>0.97</v>
      </c>
      <c r="F152" s="8" t="s">
        <v>315</v>
      </c>
    </row>
    <row r="153" spans="1:6">
      <c r="A153" s="8" t="s">
        <v>316</v>
      </c>
      <c r="B153" s="8" t="s">
        <v>255</v>
      </c>
      <c r="C153" s="8" t="s">
        <v>106</v>
      </c>
      <c r="D153" s="9" t="s">
        <v>317</v>
      </c>
      <c r="E153" s="10">
        <v>0.93</v>
      </c>
      <c r="F153" s="8" t="s">
        <v>318</v>
      </c>
    </row>
    <row r="154" spans="1:6">
      <c r="A154" s="8" t="s">
        <v>319</v>
      </c>
      <c r="B154" s="8" t="s">
        <v>255</v>
      </c>
      <c r="C154" s="8" t="s">
        <v>128</v>
      </c>
      <c r="D154" s="9" t="s">
        <v>320</v>
      </c>
      <c r="E154" s="10"/>
      <c r="F154" s="8" t="s">
        <v>11</v>
      </c>
    </row>
    <row r="155" spans="1:6">
      <c r="A155" s="8" t="s">
        <v>321</v>
      </c>
      <c r="B155" s="8" t="s">
        <v>255</v>
      </c>
      <c r="C155" s="8" t="s">
        <v>131</v>
      </c>
      <c r="D155" s="9" t="s">
        <v>322</v>
      </c>
      <c r="E155" s="10">
        <v>0.99</v>
      </c>
      <c r="F155" s="8" t="s">
        <v>125</v>
      </c>
    </row>
    <row r="156" spans="1:6">
      <c r="A156" s="8" t="s">
        <v>323</v>
      </c>
      <c r="B156" s="8" t="s">
        <v>255</v>
      </c>
      <c r="C156" s="8" t="s">
        <v>128</v>
      </c>
      <c r="D156" s="9" t="s">
        <v>324</v>
      </c>
      <c r="E156" s="10">
        <v>0.99</v>
      </c>
      <c r="F156" s="8" t="s">
        <v>131</v>
      </c>
    </row>
    <row r="157" spans="1:6">
      <c r="A157" s="8" t="s">
        <v>323</v>
      </c>
      <c r="B157" s="8" t="s">
        <v>255</v>
      </c>
      <c r="C157" s="8" t="s">
        <v>128</v>
      </c>
      <c r="D157" s="9" t="s">
        <v>325</v>
      </c>
      <c r="E157" s="10">
        <v>0.99</v>
      </c>
      <c r="F157" s="8" t="s">
        <v>125</v>
      </c>
    </row>
    <row r="158" spans="1:6">
      <c r="A158" s="8" t="s">
        <v>326</v>
      </c>
      <c r="B158" s="8" t="s">
        <v>255</v>
      </c>
      <c r="C158" s="8" t="s">
        <v>128</v>
      </c>
      <c r="D158" s="9" t="s">
        <v>327</v>
      </c>
      <c r="E158" s="10"/>
      <c r="F158" s="8" t="s">
        <v>11</v>
      </c>
    </row>
    <row r="159" spans="1:6">
      <c r="A159" s="8" t="s">
        <v>328</v>
      </c>
      <c r="B159" s="8" t="s">
        <v>255</v>
      </c>
      <c r="C159" s="8" t="s">
        <v>128</v>
      </c>
      <c r="D159" s="9" t="s">
        <v>329</v>
      </c>
      <c r="E159" s="10">
        <v>0.93</v>
      </c>
      <c r="F159" s="8" t="s">
        <v>131</v>
      </c>
    </row>
    <row r="160" spans="1:6">
      <c r="A160" s="8" t="s">
        <v>328</v>
      </c>
      <c r="B160" s="8" t="s">
        <v>255</v>
      </c>
      <c r="C160" s="8" t="s">
        <v>128</v>
      </c>
      <c r="D160" s="9" t="s">
        <v>330</v>
      </c>
      <c r="E160" s="10">
        <v>0.94</v>
      </c>
      <c r="F160" s="8" t="s">
        <v>131</v>
      </c>
    </row>
    <row r="161" spans="1:6">
      <c r="A161" s="8" t="s">
        <v>331</v>
      </c>
      <c r="B161" s="8" t="s">
        <v>255</v>
      </c>
      <c r="C161" s="8" t="s">
        <v>128</v>
      </c>
      <c r="D161" s="9" t="s">
        <v>332</v>
      </c>
      <c r="E161" s="10"/>
      <c r="F161" s="8" t="s">
        <v>11</v>
      </c>
    </row>
    <row r="162" spans="1:6">
      <c r="A162" s="8" t="s">
        <v>331</v>
      </c>
      <c r="B162" s="8" t="s">
        <v>255</v>
      </c>
      <c r="C162" s="8" t="s">
        <v>128</v>
      </c>
      <c r="D162" s="9" t="s">
        <v>333</v>
      </c>
      <c r="E162" s="10">
        <v>0.9</v>
      </c>
      <c r="F162" s="8" t="s">
        <v>131</v>
      </c>
    </row>
    <row r="163" spans="1:6">
      <c r="A163" s="8" t="s">
        <v>334</v>
      </c>
      <c r="B163" s="8" t="s">
        <v>255</v>
      </c>
      <c r="C163" s="8" t="s">
        <v>131</v>
      </c>
      <c r="D163" s="9" t="s">
        <v>708</v>
      </c>
      <c r="E163" s="10"/>
      <c r="F163" s="8" t="s">
        <v>11</v>
      </c>
    </row>
    <row r="164" spans="1:6">
      <c r="A164" s="8" t="s">
        <v>334</v>
      </c>
      <c r="B164" s="8" t="s">
        <v>255</v>
      </c>
      <c r="C164" s="8" t="s">
        <v>131</v>
      </c>
      <c r="D164" s="9" t="s">
        <v>718</v>
      </c>
      <c r="E164" s="10">
        <v>0.94</v>
      </c>
      <c r="F164" s="8" t="s">
        <v>128</v>
      </c>
    </row>
    <row r="165" spans="1:6">
      <c r="A165" s="8" t="s">
        <v>334</v>
      </c>
      <c r="B165" s="8" t="s">
        <v>255</v>
      </c>
      <c r="C165" s="8" t="s">
        <v>131</v>
      </c>
      <c r="D165" s="9" t="s">
        <v>717</v>
      </c>
      <c r="E165" s="10"/>
      <c r="F165" s="8" t="s">
        <v>11</v>
      </c>
    </row>
    <row r="166" spans="1:6">
      <c r="A166" s="8" t="s">
        <v>334</v>
      </c>
      <c r="B166" s="8" t="s">
        <v>255</v>
      </c>
      <c r="C166" s="8" t="s">
        <v>131</v>
      </c>
      <c r="D166" s="9" t="s">
        <v>705</v>
      </c>
      <c r="E166" s="10">
        <v>0.96</v>
      </c>
      <c r="F166" s="8" t="s">
        <v>128</v>
      </c>
    </row>
    <row r="167" spans="1:6">
      <c r="A167" s="8" t="s">
        <v>335</v>
      </c>
      <c r="B167" s="8" t="s">
        <v>255</v>
      </c>
      <c r="C167" s="8" t="s">
        <v>128</v>
      </c>
      <c r="D167" s="9" t="s">
        <v>336</v>
      </c>
      <c r="E167" s="10"/>
      <c r="F167" s="8" t="s">
        <v>11</v>
      </c>
    </row>
    <row r="168" spans="1:6">
      <c r="A168" s="8" t="s">
        <v>337</v>
      </c>
      <c r="B168" s="8" t="s">
        <v>255</v>
      </c>
      <c r="C168" s="8" t="s">
        <v>131</v>
      </c>
      <c r="D168" s="9" t="s">
        <v>338</v>
      </c>
      <c r="E168" s="10"/>
      <c r="F168" s="8" t="s">
        <v>11</v>
      </c>
    </row>
    <row r="169" spans="1:6">
      <c r="A169" s="8" t="s">
        <v>337</v>
      </c>
      <c r="B169" s="8" t="s">
        <v>255</v>
      </c>
      <c r="C169" s="8" t="s">
        <v>131</v>
      </c>
      <c r="D169" s="9" t="s">
        <v>339</v>
      </c>
      <c r="E169" s="10">
        <v>0.93</v>
      </c>
      <c r="F169" s="8" t="s">
        <v>128</v>
      </c>
    </row>
    <row r="170" spans="1:6">
      <c r="A170" s="8" t="s">
        <v>337</v>
      </c>
      <c r="B170" s="8" t="s">
        <v>255</v>
      </c>
      <c r="C170" s="8" t="s">
        <v>131</v>
      </c>
      <c r="D170" s="9" t="s">
        <v>340</v>
      </c>
      <c r="E170" s="10"/>
      <c r="F170" s="8" t="s">
        <v>11</v>
      </c>
    </row>
    <row r="171" spans="1:6">
      <c r="A171" s="8" t="s">
        <v>341</v>
      </c>
      <c r="B171" s="8" t="s">
        <v>255</v>
      </c>
      <c r="C171" s="8" t="s">
        <v>125</v>
      </c>
      <c r="D171" s="9" t="s">
        <v>710</v>
      </c>
      <c r="E171" s="10">
        <v>0.99</v>
      </c>
      <c r="F171" s="8" t="s">
        <v>131</v>
      </c>
    </row>
  </sheetData>
  <sortState ref="L11:M37">
    <sortCondition ref="M11:M37"/>
  </sortState>
  <pageMargins left="0.7" right="0.7" top="0.75" bottom="0.75" header="0.51180555555555496" footer="0.51180555555555496"/>
  <pageSetup paperSize="9" firstPageNumber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="70" zoomScaleNormal="70" zoomScalePageLayoutView="70" workbookViewId="0">
      <selection activeCell="H21" sqref="H21"/>
    </sheetView>
  </sheetViews>
  <sheetFormatPr baseColWidth="10" defaultColWidth="8.83203125" defaultRowHeight="14" x14ac:dyDescent="0"/>
  <cols>
    <col min="1" max="7" width="8.83203125" style="12"/>
    <col min="8" max="8" width="23" style="12" bestFit="1" customWidth="1"/>
    <col min="9" max="9" width="22" style="12" bestFit="1" customWidth="1"/>
    <col min="10" max="10" width="8.83203125" style="12"/>
    <col min="11" max="11" width="20" style="12" bestFit="1" customWidth="1"/>
    <col min="12" max="1025" width="8.83203125" style="12"/>
  </cols>
  <sheetData>
    <row r="1" spans="1:1024" s="13" customFormat="1" ht="12">
      <c r="A1" s="13" t="s">
        <v>0</v>
      </c>
      <c r="B1" s="13" t="s">
        <v>1</v>
      </c>
      <c r="C1" s="13" t="s">
        <v>343</v>
      </c>
      <c r="D1" s="13" t="s">
        <v>344</v>
      </c>
      <c r="E1" s="13" t="s">
        <v>345</v>
      </c>
      <c r="F1" s="13" t="s">
        <v>346</v>
      </c>
      <c r="G1" s="13" t="s">
        <v>3</v>
      </c>
      <c r="H1" s="13" t="s">
        <v>3</v>
      </c>
      <c r="I1" s="13" t="s">
        <v>3</v>
      </c>
      <c r="J1" s="13" t="s">
        <v>3</v>
      </c>
      <c r="K1" s="13" t="s">
        <v>3</v>
      </c>
      <c r="L1" s="13" t="s">
        <v>347</v>
      </c>
      <c r="M1" s="13" t="s">
        <v>348</v>
      </c>
      <c r="N1" s="13" t="s">
        <v>349</v>
      </c>
      <c r="O1" s="13" t="s">
        <v>350</v>
      </c>
      <c r="P1" s="13" t="s">
        <v>351</v>
      </c>
      <c r="Q1" s="13" t="s">
        <v>352</v>
      </c>
      <c r="R1" s="13" t="s">
        <v>353</v>
      </c>
      <c r="S1" s="13" t="s">
        <v>354</v>
      </c>
      <c r="T1" s="13" t="s">
        <v>355</v>
      </c>
      <c r="U1" s="13" t="s">
        <v>356</v>
      </c>
      <c r="V1" s="13" t="s">
        <v>357</v>
      </c>
      <c r="W1" s="13" t="s">
        <v>358</v>
      </c>
      <c r="X1" s="13" t="s">
        <v>359</v>
      </c>
      <c r="Y1" s="13" t="s">
        <v>360</v>
      </c>
      <c r="Z1" s="13" t="s">
        <v>361</v>
      </c>
      <c r="AA1" s="13" t="s">
        <v>362</v>
      </c>
      <c r="AB1" s="13" t="s">
        <v>363</v>
      </c>
      <c r="AC1" s="13" t="s">
        <v>364</v>
      </c>
      <c r="AD1" s="13" t="s">
        <v>365</v>
      </c>
      <c r="AE1" s="13" t="s">
        <v>366</v>
      </c>
      <c r="AF1" s="13" t="s">
        <v>367</v>
      </c>
      <c r="AG1" s="13" t="s">
        <v>368</v>
      </c>
      <c r="AH1" s="13" t="s">
        <v>369</v>
      </c>
      <c r="AI1" s="13" t="s">
        <v>370</v>
      </c>
      <c r="AJ1" s="13" t="s">
        <v>371</v>
      </c>
      <c r="AK1" s="13" t="s">
        <v>372</v>
      </c>
      <c r="AM1" s="13" t="s">
        <v>373</v>
      </c>
      <c r="AN1" s="13" t="s">
        <v>374</v>
      </c>
      <c r="AO1" s="13" t="s">
        <v>375</v>
      </c>
      <c r="AP1" s="13" t="s">
        <v>376</v>
      </c>
      <c r="AQ1" s="13" t="s">
        <v>377</v>
      </c>
      <c r="AR1" s="13" t="s">
        <v>378</v>
      </c>
      <c r="AS1" s="13" t="s">
        <v>379</v>
      </c>
      <c r="AT1" s="13" t="s">
        <v>380</v>
      </c>
      <c r="AU1" s="13" t="s">
        <v>381</v>
      </c>
      <c r="AV1" s="13" t="s">
        <v>382</v>
      </c>
      <c r="AW1" s="13" t="s">
        <v>383</v>
      </c>
      <c r="AX1" s="13" t="s">
        <v>384</v>
      </c>
      <c r="AY1" s="13" t="s">
        <v>385</v>
      </c>
    </row>
    <row r="2" spans="1:1024" s="14" customFormat="1" ht="12">
      <c r="A2" s="14" t="s">
        <v>7</v>
      </c>
      <c r="B2" s="14" t="s">
        <v>8</v>
      </c>
      <c r="C2" s="14" t="s">
        <v>9</v>
      </c>
      <c r="D2" s="18" t="s">
        <v>386</v>
      </c>
      <c r="E2" s="18" t="s">
        <v>387</v>
      </c>
      <c r="F2" s="18">
        <v>1</v>
      </c>
      <c r="G2" s="18" t="s">
        <v>388</v>
      </c>
      <c r="H2" s="18"/>
      <c r="I2" s="18"/>
      <c r="L2" s="14">
        <v>1</v>
      </c>
      <c r="M2" s="14">
        <v>749</v>
      </c>
      <c r="N2" s="14">
        <v>750</v>
      </c>
      <c r="O2" s="14">
        <v>956</v>
      </c>
      <c r="P2" s="14">
        <v>957</v>
      </c>
      <c r="Q2" s="14">
        <v>1721</v>
      </c>
      <c r="R2" s="14">
        <v>1722</v>
      </c>
      <c r="S2" s="14">
        <v>2453</v>
      </c>
      <c r="T2" s="14">
        <v>2454</v>
      </c>
      <c r="U2" s="14">
        <v>3344</v>
      </c>
      <c r="V2" s="14">
        <v>3345</v>
      </c>
      <c r="W2" s="14">
        <v>3789</v>
      </c>
      <c r="X2" s="14">
        <v>3790</v>
      </c>
      <c r="Y2" s="14">
        <v>4081</v>
      </c>
      <c r="Z2" s="14">
        <v>4082</v>
      </c>
      <c r="AA2" s="14">
        <v>5072</v>
      </c>
      <c r="AB2" s="14">
        <v>5073</v>
      </c>
      <c r="AC2" s="14">
        <v>5327</v>
      </c>
      <c r="AD2" s="14">
        <v>5328</v>
      </c>
      <c r="AE2" s="14">
        <v>5393</v>
      </c>
      <c r="AF2" s="14">
        <v>5394</v>
      </c>
      <c r="AG2" s="14">
        <v>5941</v>
      </c>
      <c r="AH2" s="14">
        <v>5942</v>
      </c>
      <c r="AI2" s="14">
        <v>7328</v>
      </c>
      <c r="AJ2" s="14">
        <v>7329</v>
      </c>
      <c r="AK2" s="14">
        <v>7425</v>
      </c>
      <c r="AM2" s="14">
        <f t="shared" ref="AM2:AM18" si="0">M2-L2</f>
        <v>748</v>
      </c>
      <c r="AN2" s="14">
        <f t="shared" ref="AN2:AN18" si="1">O2-N2</f>
        <v>206</v>
      </c>
      <c r="AO2" s="14">
        <f t="shared" ref="AO2:AO18" si="2">Q2-P2</f>
        <v>764</v>
      </c>
      <c r="AP2" s="14">
        <f t="shared" ref="AP2:AP18" si="3">S2-R2</f>
        <v>731</v>
      </c>
      <c r="AQ2" s="14">
        <f t="shared" ref="AQ2:AQ18" si="4">U2-T2</f>
        <v>890</v>
      </c>
      <c r="AR2" s="14">
        <f t="shared" ref="AR2:AR18" si="5">W2-V2</f>
        <v>444</v>
      </c>
      <c r="AS2" s="14">
        <f t="shared" ref="AS2:AS18" si="6">Y2-X2</f>
        <v>291</v>
      </c>
      <c r="AT2" s="14">
        <f t="shared" ref="AT2:AT18" si="7">AA2-Z2</f>
        <v>990</v>
      </c>
      <c r="AU2" s="14">
        <f t="shared" ref="AU2:AU18" si="8">AC2-AB2</f>
        <v>254</v>
      </c>
      <c r="AV2" s="14">
        <f t="shared" ref="AV2:AV18" si="9">AE2-AD2</f>
        <v>65</v>
      </c>
      <c r="AW2" s="14">
        <f t="shared" ref="AW2:AW18" si="10">AG2-AF2</f>
        <v>547</v>
      </c>
      <c r="AX2" s="14">
        <f t="shared" ref="AX2:AX18" si="11">AI2-AH2</f>
        <v>1386</v>
      </c>
      <c r="AY2" s="14">
        <f t="shared" ref="AY2:AY18" si="12">AK2-AJ2</f>
        <v>96</v>
      </c>
    </row>
    <row r="3" spans="1:1024" s="14" customFormat="1" ht="12">
      <c r="A3" s="14" t="s">
        <v>13</v>
      </c>
      <c r="B3" s="14" t="s">
        <v>8</v>
      </c>
      <c r="C3" s="14" t="s">
        <v>14</v>
      </c>
      <c r="D3" s="18" t="s">
        <v>389</v>
      </c>
      <c r="E3" s="18" t="s">
        <v>390</v>
      </c>
      <c r="F3" s="18">
        <v>37</v>
      </c>
      <c r="G3" s="18" t="s">
        <v>391</v>
      </c>
      <c r="H3" s="18" t="s">
        <v>392</v>
      </c>
      <c r="I3" s="18"/>
      <c r="L3" s="14">
        <v>1</v>
      </c>
      <c r="M3" s="14">
        <v>744</v>
      </c>
      <c r="N3" s="14">
        <v>745</v>
      </c>
      <c r="O3" s="14">
        <v>950</v>
      </c>
      <c r="P3" s="14">
        <v>951</v>
      </c>
      <c r="Q3" s="14">
        <v>1715</v>
      </c>
      <c r="R3" s="14">
        <v>1716</v>
      </c>
      <c r="S3" s="14">
        <v>2435</v>
      </c>
      <c r="T3" s="14">
        <v>2436</v>
      </c>
      <c r="U3" s="14">
        <v>3320</v>
      </c>
      <c r="V3" s="14">
        <v>3321</v>
      </c>
      <c r="W3" s="14">
        <v>3772</v>
      </c>
      <c r="X3" s="14">
        <v>3773</v>
      </c>
      <c r="Y3" s="14">
        <v>4068</v>
      </c>
      <c r="Z3" s="14">
        <v>4069</v>
      </c>
      <c r="AA3" s="14">
        <v>5050</v>
      </c>
      <c r="AB3" s="14">
        <v>5051</v>
      </c>
      <c r="AC3" s="14">
        <v>5312</v>
      </c>
      <c r="AD3" s="14">
        <v>5313</v>
      </c>
      <c r="AE3" s="14">
        <v>5381</v>
      </c>
      <c r="AF3" s="14">
        <v>5382</v>
      </c>
      <c r="AG3" s="14">
        <v>5927</v>
      </c>
      <c r="AH3" s="14">
        <v>5928</v>
      </c>
      <c r="AI3" s="14">
        <v>7313</v>
      </c>
      <c r="AJ3" s="14">
        <v>7314</v>
      </c>
      <c r="AK3" s="14">
        <v>7383</v>
      </c>
      <c r="AM3" s="14">
        <f t="shared" si="0"/>
        <v>743</v>
      </c>
      <c r="AN3" s="14">
        <f t="shared" si="1"/>
        <v>205</v>
      </c>
      <c r="AO3" s="14">
        <f t="shared" si="2"/>
        <v>764</v>
      </c>
      <c r="AP3" s="14">
        <f t="shared" si="3"/>
        <v>719</v>
      </c>
      <c r="AQ3" s="14">
        <f t="shared" si="4"/>
        <v>884</v>
      </c>
      <c r="AR3" s="14">
        <f t="shared" si="5"/>
        <v>451</v>
      </c>
      <c r="AS3" s="14">
        <f t="shared" si="6"/>
        <v>295</v>
      </c>
      <c r="AT3" s="14">
        <f t="shared" si="7"/>
        <v>981</v>
      </c>
      <c r="AU3" s="14">
        <f t="shared" si="8"/>
        <v>261</v>
      </c>
      <c r="AV3" s="14">
        <f t="shared" si="9"/>
        <v>68</v>
      </c>
      <c r="AW3" s="14">
        <f t="shared" si="10"/>
        <v>545</v>
      </c>
      <c r="AX3" s="14">
        <f t="shared" si="11"/>
        <v>1385</v>
      </c>
      <c r="AY3" s="14">
        <f t="shared" si="12"/>
        <v>69</v>
      </c>
    </row>
    <row r="4" spans="1:1024">
      <c r="A4" s="14" t="s">
        <v>20</v>
      </c>
      <c r="B4" s="14" t="s">
        <v>8</v>
      </c>
      <c r="C4" s="14" t="s">
        <v>17</v>
      </c>
      <c r="D4" s="21" t="s">
        <v>393</v>
      </c>
      <c r="E4" s="18" t="s">
        <v>16</v>
      </c>
      <c r="F4" s="18">
        <v>38</v>
      </c>
      <c r="G4" s="18" t="s">
        <v>394</v>
      </c>
      <c r="H4" s="20"/>
      <c r="I4" s="20"/>
      <c r="J4"/>
      <c r="K4"/>
      <c r="L4" s="14">
        <v>1</v>
      </c>
      <c r="M4" s="14">
        <v>748</v>
      </c>
      <c r="N4" s="14">
        <v>749</v>
      </c>
      <c r="O4" s="14">
        <v>955</v>
      </c>
      <c r="P4" s="14">
        <v>956</v>
      </c>
      <c r="Q4" s="14">
        <v>1712</v>
      </c>
      <c r="R4" s="14">
        <v>1713</v>
      </c>
      <c r="S4" s="14">
        <v>2442</v>
      </c>
      <c r="T4" s="14">
        <v>2443</v>
      </c>
      <c r="U4" s="14">
        <v>3357</v>
      </c>
      <c r="V4" s="14">
        <v>3358</v>
      </c>
      <c r="W4" s="14">
        <v>3807</v>
      </c>
      <c r="X4" s="14">
        <v>3808</v>
      </c>
      <c r="Y4" s="14">
        <v>4105</v>
      </c>
      <c r="Z4" s="14">
        <v>4106</v>
      </c>
      <c r="AA4" s="14">
        <v>5087</v>
      </c>
      <c r="AB4" s="14">
        <v>5088</v>
      </c>
      <c r="AC4" s="14">
        <v>5349</v>
      </c>
      <c r="AD4" s="14">
        <v>5350</v>
      </c>
      <c r="AE4" s="14">
        <v>5416</v>
      </c>
      <c r="AF4" s="14">
        <v>5417</v>
      </c>
      <c r="AG4" s="14">
        <v>5960</v>
      </c>
      <c r="AH4" s="14">
        <v>5961</v>
      </c>
      <c r="AI4" s="14">
        <v>7350</v>
      </c>
      <c r="AJ4" s="14">
        <v>7351</v>
      </c>
      <c r="AK4" s="14">
        <v>7434</v>
      </c>
      <c r="AL4"/>
      <c r="AM4" s="14">
        <f t="shared" si="0"/>
        <v>747</v>
      </c>
      <c r="AN4" s="14">
        <f t="shared" si="1"/>
        <v>206</v>
      </c>
      <c r="AO4" s="14">
        <f t="shared" si="2"/>
        <v>756</v>
      </c>
      <c r="AP4" s="14">
        <f t="shared" si="3"/>
        <v>729</v>
      </c>
      <c r="AQ4" s="14">
        <f t="shared" si="4"/>
        <v>914</v>
      </c>
      <c r="AR4" s="14">
        <f t="shared" si="5"/>
        <v>449</v>
      </c>
      <c r="AS4" s="14">
        <f t="shared" si="6"/>
        <v>297</v>
      </c>
      <c r="AT4" s="14">
        <f t="shared" si="7"/>
        <v>981</v>
      </c>
      <c r="AU4" s="14">
        <f t="shared" si="8"/>
        <v>261</v>
      </c>
      <c r="AV4" s="14">
        <f t="shared" si="9"/>
        <v>66</v>
      </c>
      <c r="AW4" s="14">
        <f t="shared" si="10"/>
        <v>543</v>
      </c>
      <c r="AX4" s="14">
        <f t="shared" si="11"/>
        <v>1389</v>
      </c>
      <c r="AY4" s="14">
        <f t="shared" si="12"/>
        <v>83</v>
      </c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>
      <c r="A5" s="14" t="s">
        <v>23</v>
      </c>
      <c r="B5" s="14" t="s">
        <v>8</v>
      </c>
      <c r="C5" s="14" t="s">
        <v>16</v>
      </c>
      <c r="D5" s="18" t="s">
        <v>395</v>
      </c>
      <c r="E5" s="18" t="s">
        <v>11</v>
      </c>
      <c r="F5" s="18">
        <v>44</v>
      </c>
      <c r="G5" s="18" t="s">
        <v>396</v>
      </c>
      <c r="H5" s="20"/>
      <c r="I5" s="20"/>
      <c r="J5"/>
      <c r="K5"/>
      <c r="L5" s="14">
        <v>1</v>
      </c>
      <c r="M5" s="14">
        <v>741</v>
      </c>
      <c r="N5" s="14">
        <v>742</v>
      </c>
      <c r="O5" s="14">
        <v>951</v>
      </c>
      <c r="P5" s="14">
        <v>952</v>
      </c>
      <c r="Q5" s="14">
        <v>1706</v>
      </c>
      <c r="R5" s="14">
        <v>1707</v>
      </c>
      <c r="S5" s="14">
        <v>2436</v>
      </c>
      <c r="T5" s="14">
        <v>2437</v>
      </c>
      <c r="U5" s="14">
        <v>3331</v>
      </c>
      <c r="V5" s="14">
        <v>3332</v>
      </c>
      <c r="W5" s="14">
        <v>3777</v>
      </c>
      <c r="X5" s="14">
        <v>3778</v>
      </c>
      <c r="Y5" s="14">
        <v>4075</v>
      </c>
      <c r="Z5" s="14">
        <v>4076</v>
      </c>
      <c r="AA5" s="14">
        <v>5057</v>
      </c>
      <c r="AB5" s="14">
        <v>5058</v>
      </c>
      <c r="AC5" s="14">
        <v>5319</v>
      </c>
      <c r="AD5" s="14">
        <v>5320</v>
      </c>
      <c r="AE5" s="14">
        <v>5388</v>
      </c>
      <c r="AF5" s="14">
        <v>5389</v>
      </c>
      <c r="AG5" s="14">
        <v>5934</v>
      </c>
      <c r="AH5" s="14">
        <v>5935</v>
      </c>
      <c r="AI5" s="14">
        <v>7320</v>
      </c>
      <c r="AJ5" s="14">
        <v>7321</v>
      </c>
      <c r="AK5" s="14">
        <v>7403</v>
      </c>
      <c r="AL5"/>
      <c r="AM5" s="14">
        <f t="shared" si="0"/>
        <v>740</v>
      </c>
      <c r="AN5" s="14">
        <f t="shared" si="1"/>
        <v>209</v>
      </c>
      <c r="AO5" s="14">
        <f t="shared" si="2"/>
        <v>754</v>
      </c>
      <c r="AP5" s="14">
        <f t="shared" si="3"/>
        <v>729</v>
      </c>
      <c r="AQ5" s="14">
        <f t="shared" si="4"/>
        <v>894</v>
      </c>
      <c r="AR5" s="14">
        <f t="shared" si="5"/>
        <v>445</v>
      </c>
      <c r="AS5" s="14">
        <f t="shared" si="6"/>
        <v>297</v>
      </c>
      <c r="AT5" s="14">
        <f t="shared" si="7"/>
        <v>981</v>
      </c>
      <c r="AU5" s="14">
        <f t="shared" si="8"/>
        <v>261</v>
      </c>
      <c r="AV5" s="14">
        <f t="shared" si="9"/>
        <v>68</v>
      </c>
      <c r="AW5" s="14">
        <f t="shared" si="10"/>
        <v>545</v>
      </c>
      <c r="AX5" s="14">
        <f t="shared" si="11"/>
        <v>1385</v>
      </c>
      <c r="AY5" s="14">
        <f t="shared" si="12"/>
        <v>82</v>
      </c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>
      <c r="A6" s="14" t="s">
        <v>25</v>
      </c>
      <c r="B6" s="14" t="s">
        <v>8</v>
      </c>
      <c r="C6" s="14" t="s">
        <v>26</v>
      </c>
      <c r="D6" s="18" t="s">
        <v>397</v>
      </c>
      <c r="E6" s="18" t="s">
        <v>16</v>
      </c>
      <c r="F6" s="18">
        <v>50</v>
      </c>
      <c r="G6" s="18" t="s">
        <v>398</v>
      </c>
      <c r="H6" s="20"/>
      <c r="I6" s="20"/>
      <c r="J6"/>
      <c r="K6"/>
      <c r="L6" s="14">
        <v>1</v>
      </c>
      <c r="M6" s="14">
        <v>747</v>
      </c>
      <c r="N6" s="14">
        <v>748</v>
      </c>
      <c r="O6" s="14">
        <v>954</v>
      </c>
      <c r="P6" s="14">
        <v>955</v>
      </c>
      <c r="Q6" s="14">
        <v>1722</v>
      </c>
      <c r="R6" s="14">
        <v>1723</v>
      </c>
      <c r="S6" s="14">
        <v>2442</v>
      </c>
      <c r="T6" s="14">
        <v>2443</v>
      </c>
      <c r="U6" s="14">
        <v>3357</v>
      </c>
      <c r="V6" s="14">
        <v>3358</v>
      </c>
      <c r="W6" s="14">
        <v>3807</v>
      </c>
      <c r="X6" s="14">
        <v>3808</v>
      </c>
      <c r="Y6" s="14">
        <v>4104</v>
      </c>
      <c r="Z6" s="14">
        <v>4105</v>
      </c>
      <c r="AA6" s="14">
        <v>5091</v>
      </c>
      <c r="AB6" s="14">
        <v>5092</v>
      </c>
      <c r="AC6" s="14">
        <v>5349</v>
      </c>
      <c r="AD6" s="14">
        <v>5350</v>
      </c>
      <c r="AE6" s="14">
        <v>5415</v>
      </c>
      <c r="AF6" s="14">
        <v>5416</v>
      </c>
      <c r="AG6" s="14">
        <v>5964</v>
      </c>
      <c r="AH6" s="14">
        <v>5965</v>
      </c>
      <c r="AI6" s="14">
        <v>7350</v>
      </c>
      <c r="AJ6" s="14">
        <v>7351</v>
      </c>
      <c r="AK6" s="14">
        <v>7434</v>
      </c>
      <c r="AL6"/>
      <c r="AM6" s="14">
        <f t="shared" si="0"/>
        <v>746</v>
      </c>
      <c r="AN6" s="14">
        <f t="shared" si="1"/>
        <v>206</v>
      </c>
      <c r="AO6" s="14">
        <f t="shared" si="2"/>
        <v>767</v>
      </c>
      <c r="AP6" s="14">
        <f t="shared" si="3"/>
        <v>719</v>
      </c>
      <c r="AQ6" s="14">
        <f t="shared" si="4"/>
        <v>914</v>
      </c>
      <c r="AR6" s="14">
        <f t="shared" si="5"/>
        <v>449</v>
      </c>
      <c r="AS6" s="14">
        <f t="shared" si="6"/>
        <v>296</v>
      </c>
      <c r="AT6" s="14">
        <f t="shared" si="7"/>
        <v>986</v>
      </c>
      <c r="AU6" s="14">
        <f t="shared" si="8"/>
        <v>257</v>
      </c>
      <c r="AV6" s="14">
        <f t="shared" si="9"/>
        <v>65</v>
      </c>
      <c r="AW6" s="14">
        <f t="shared" si="10"/>
        <v>548</v>
      </c>
      <c r="AX6" s="14">
        <f t="shared" si="11"/>
        <v>1385</v>
      </c>
      <c r="AY6" s="14">
        <f t="shared" si="12"/>
        <v>83</v>
      </c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14" t="s">
        <v>29</v>
      </c>
      <c r="B7" s="14" t="s">
        <v>8</v>
      </c>
      <c r="C7" s="14" t="s">
        <v>26</v>
      </c>
      <c r="D7" s="18" t="s">
        <v>399</v>
      </c>
      <c r="E7" s="18" t="s">
        <v>11</v>
      </c>
      <c r="F7" s="18">
        <v>71</v>
      </c>
      <c r="G7" s="18" t="s">
        <v>400</v>
      </c>
      <c r="H7" s="20"/>
      <c r="I7" s="20"/>
      <c r="J7"/>
      <c r="K7"/>
      <c r="L7" s="14">
        <v>1</v>
      </c>
      <c r="M7" s="14">
        <v>747</v>
      </c>
      <c r="N7" s="14">
        <v>748</v>
      </c>
      <c r="O7" s="14">
        <v>954</v>
      </c>
      <c r="P7" s="14">
        <v>955</v>
      </c>
      <c r="Q7" s="14">
        <v>1722</v>
      </c>
      <c r="R7" s="14">
        <v>1723</v>
      </c>
      <c r="S7" s="14">
        <v>2442</v>
      </c>
      <c r="T7" s="14">
        <v>2443</v>
      </c>
      <c r="U7" s="14">
        <v>3357</v>
      </c>
      <c r="V7" s="14">
        <v>3358</v>
      </c>
      <c r="W7" s="14">
        <v>3807</v>
      </c>
      <c r="X7" s="14">
        <v>3808</v>
      </c>
      <c r="Y7" s="14">
        <v>4104</v>
      </c>
      <c r="Z7" s="14">
        <v>4105</v>
      </c>
      <c r="AA7" s="14">
        <v>5091</v>
      </c>
      <c r="AB7" s="14">
        <v>5092</v>
      </c>
      <c r="AC7" s="14">
        <v>5349</v>
      </c>
      <c r="AD7" s="14">
        <v>5350</v>
      </c>
      <c r="AE7" s="14">
        <v>5415</v>
      </c>
      <c r="AF7" s="14">
        <v>5416</v>
      </c>
      <c r="AG7" s="14">
        <v>5964</v>
      </c>
      <c r="AH7" s="14">
        <v>5965</v>
      </c>
      <c r="AI7" s="14">
        <v>7350</v>
      </c>
      <c r="AJ7" s="14">
        <v>7351</v>
      </c>
      <c r="AK7" s="14">
        <v>7434</v>
      </c>
      <c r="AL7"/>
      <c r="AM7" s="14">
        <f t="shared" si="0"/>
        <v>746</v>
      </c>
      <c r="AN7" s="14">
        <f t="shared" si="1"/>
        <v>206</v>
      </c>
      <c r="AO7" s="14">
        <f t="shared" si="2"/>
        <v>767</v>
      </c>
      <c r="AP7" s="14">
        <f t="shared" si="3"/>
        <v>719</v>
      </c>
      <c r="AQ7" s="14">
        <f t="shared" si="4"/>
        <v>914</v>
      </c>
      <c r="AR7" s="14">
        <f t="shared" si="5"/>
        <v>449</v>
      </c>
      <c r="AS7" s="14">
        <f t="shared" si="6"/>
        <v>296</v>
      </c>
      <c r="AT7" s="14">
        <f t="shared" si="7"/>
        <v>986</v>
      </c>
      <c r="AU7" s="14">
        <f t="shared" si="8"/>
        <v>257</v>
      </c>
      <c r="AV7" s="14">
        <f t="shared" si="9"/>
        <v>65</v>
      </c>
      <c r="AW7" s="14">
        <f t="shared" si="10"/>
        <v>548</v>
      </c>
      <c r="AX7" s="14">
        <f t="shared" si="11"/>
        <v>1385</v>
      </c>
      <c r="AY7" s="14">
        <f t="shared" si="12"/>
        <v>83</v>
      </c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>
      <c r="A8" s="14" t="s">
        <v>31</v>
      </c>
      <c r="B8" s="14" t="s">
        <v>8</v>
      </c>
      <c r="C8" s="14" t="s">
        <v>19</v>
      </c>
      <c r="D8" s="18" t="s">
        <v>401</v>
      </c>
      <c r="E8" s="18" t="s">
        <v>11</v>
      </c>
      <c r="F8" s="18">
        <v>73</v>
      </c>
      <c r="G8" s="18" t="s">
        <v>402</v>
      </c>
      <c r="H8" s="20"/>
      <c r="I8" s="20"/>
      <c r="J8"/>
      <c r="K8"/>
      <c r="L8" s="14">
        <v>1</v>
      </c>
      <c r="M8" s="14">
        <v>743</v>
      </c>
      <c r="N8" s="14">
        <v>744</v>
      </c>
      <c r="O8" s="14">
        <v>950</v>
      </c>
      <c r="P8" s="14">
        <v>951</v>
      </c>
      <c r="Q8" s="14">
        <v>1715</v>
      </c>
      <c r="R8" s="14">
        <v>1716</v>
      </c>
      <c r="S8" s="14">
        <v>2435</v>
      </c>
      <c r="T8" s="14">
        <v>2436</v>
      </c>
      <c r="U8" s="14">
        <v>3317</v>
      </c>
      <c r="V8" s="14">
        <v>3318</v>
      </c>
      <c r="W8" s="14">
        <v>3768</v>
      </c>
      <c r="X8" s="14">
        <v>3769</v>
      </c>
      <c r="Y8" s="14">
        <v>4064</v>
      </c>
      <c r="Z8" s="14">
        <v>4065</v>
      </c>
      <c r="AA8" s="14">
        <v>5051</v>
      </c>
      <c r="AB8" s="14">
        <v>5052</v>
      </c>
      <c r="AC8" s="14">
        <v>5309</v>
      </c>
      <c r="AD8" s="14">
        <v>5310</v>
      </c>
      <c r="AE8" s="14">
        <v>5375</v>
      </c>
      <c r="AF8" s="14">
        <v>5376</v>
      </c>
      <c r="AG8" s="14">
        <v>5924</v>
      </c>
      <c r="AH8" s="14">
        <v>5925</v>
      </c>
      <c r="AI8" s="14">
        <v>7310</v>
      </c>
      <c r="AJ8" s="14">
        <v>7311</v>
      </c>
      <c r="AK8" s="14">
        <v>7396</v>
      </c>
      <c r="AL8"/>
      <c r="AM8" s="15">
        <f t="shared" si="0"/>
        <v>742</v>
      </c>
      <c r="AN8" s="14">
        <f t="shared" si="1"/>
        <v>206</v>
      </c>
      <c r="AO8" s="14">
        <f t="shared" si="2"/>
        <v>764</v>
      </c>
      <c r="AP8" s="14">
        <f t="shared" si="3"/>
        <v>719</v>
      </c>
      <c r="AQ8" s="14">
        <f t="shared" si="4"/>
        <v>881</v>
      </c>
      <c r="AR8" s="14">
        <f t="shared" si="5"/>
        <v>450</v>
      </c>
      <c r="AS8" s="14">
        <f t="shared" si="6"/>
        <v>295</v>
      </c>
      <c r="AT8" s="14">
        <f t="shared" si="7"/>
        <v>986</v>
      </c>
      <c r="AU8" s="14">
        <f t="shared" si="8"/>
        <v>257</v>
      </c>
      <c r="AV8" s="14">
        <f t="shared" si="9"/>
        <v>65</v>
      </c>
      <c r="AW8" s="14">
        <f t="shared" si="10"/>
        <v>548</v>
      </c>
      <c r="AX8" s="14">
        <f t="shared" si="11"/>
        <v>1385</v>
      </c>
      <c r="AY8" s="14">
        <f t="shared" si="12"/>
        <v>85</v>
      </c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>
      <c r="A9" s="14" t="s">
        <v>33</v>
      </c>
      <c r="B9" s="14" t="s">
        <v>8</v>
      </c>
      <c r="C9" s="14" t="s">
        <v>28</v>
      </c>
      <c r="D9" s="18" t="s">
        <v>403</v>
      </c>
      <c r="E9" s="18" t="s">
        <v>404</v>
      </c>
      <c r="F9" s="18">
        <v>76</v>
      </c>
      <c r="G9" s="18" t="s">
        <v>405</v>
      </c>
      <c r="H9" s="18" t="s">
        <v>406</v>
      </c>
      <c r="I9" s="20"/>
      <c r="J9"/>
      <c r="K9"/>
      <c r="L9" s="14">
        <v>1</v>
      </c>
      <c r="M9" s="14">
        <v>753</v>
      </c>
      <c r="N9" s="14">
        <v>754</v>
      </c>
      <c r="O9" s="14">
        <v>960</v>
      </c>
      <c r="P9" s="14">
        <v>961</v>
      </c>
      <c r="Q9" s="14">
        <v>1722</v>
      </c>
      <c r="R9" s="14">
        <v>1723</v>
      </c>
      <c r="S9" s="14">
        <v>2448</v>
      </c>
      <c r="T9" s="14">
        <v>2449</v>
      </c>
      <c r="U9" s="14">
        <v>3351</v>
      </c>
      <c r="V9" s="14">
        <v>3352</v>
      </c>
      <c r="W9" s="14">
        <v>3787</v>
      </c>
      <c r="X9" s="14">
        <v>3788</v>
      </c>
      <c r="Y9" s="14">
        <v>4083</v>
      </c>
      <c r="Z9" s="14">
        <v>4084</v>
      </c>
      <c r="AA9" s="14">
        <v>5063</v>
      </c>
      <c r="AB9" s="14">
        <v>5064</v>
      </c>
      <c r="AC9" s="14">
        <v>5327</v>
      </c>
      <c r="AD9" s="14">
        <v>5328</v>
      </c>
      <c r="AE9" s="14">
        <v>5395</v>
      </c>
      <c r="AF9" s="14">
        <v>5396</v>
      </c>
      <c r="AG9" s="14">
        <v>5944</v>
      </c>
      <c r="AH9" s="14">
        <v>5945</v>
      </c>
      <c r="AI9" s="14">
        <v>7329</v>
      </c>
      <c r="AJ9" s="14">
        <v>7330</v>
      </c>
      <c r="AK9" s="14">
        <v>7399</v>
      </c>
      <c r="AL9"/>
      <c r="AM9" s="14">
        <f t="shared" si="0"/>
        <v>752</v>
      </c>
      <c r="AN9" s="14">
        <f t="shared" si="1"/>
        <v>206</v>
      </c>
      <c r="AO9" s="14">
        <f t="shared" si="2"/>
        <v>761</v>
      </c>
      <c r="AP9" s="14">
        <f t="shared" si="3"/>
        <v>725</v>
      </c>
      <c r="AQ9" s="14">
        <f t="shared" si="4"/>
        <v>902</v>
      </c>
      <c r="AR9" s="14">
        <f t="shared" si="5"/>
        <v>435</v>
      </c>
      <c r="AS9" s="14">
        <f t="shared" si="6"/>
        <v>295</v>
      </c>
      <c r="AT9" s="14">
        <f t="shared" si="7"/>
        <v>979</v>
      </c>
      <c r="AU9" s="14">
        <f t="shared" si="8"/>
        <v>263</v>
      </c>
      <c r="AV9" s="14">
        <f t="shared" si="9"/>
        <v>67</v>
      </c>
      <c r="AW9" s="14">
        <f t="shared" si="10"/>
        <v>548</v>
      </c>
      <c r="AX9" s="14">
        <f t="shared" si="11"/>
        <v>1384</v>
      </c>
      <c r="AY9" s="14">
        <f t="shared" si="12"/>
        <v>69</v>
      </c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>
      <c r="A10" s="14" t="s">
        <v>37</v>
      </c>
      <c r="B10" s="14" t="s">
        <v>8</v>
      </c>
      <c r="C10" s="14" t="s">
        <v>26</v>
      </c>
      <c r="D10" s="18" t="s">
        <v>407</v>
      </c>
      <c r="E10" s="18" t="s">
        <v>28</v>
      </c>
      <c r="F10" s="18">
        <v>84</v>
      </c>
      <c r="G10" s="18" t="s">
        <v>408</v>
      </c>
      <c r="H10" s="20"/>
      <c r="I10" s="20"/>
      <c r="J10"/>
      <c r="K10"/>
      <c r="L10" s="14">
        <v>1</v>
      </c>
      <c r="M10" s="14">
        <v>746</v>
      </c>
      <c r="N10" s="14">
        <v>747</v>
      </c>
      <c r="O10" s="14">
        <v>954</v>
      </c>
      <c r="P10" s="14">
        <v>955</v>
      </c>
      <c r="Q10" s="14">
        <v>1721</v>
      </c>
      <c r="R10" s="14">
        <v>1722</v>
      </c>
      <c r="S10" s="14">
        <v>2441</v>
      </c>
      <c r="T10" s="14">
        <v>2442</v>
      </c>
      <c r="U10" s="14">
        <v>3356</v>
      </c>
      <c r="V10" s="14">
        <v>3357</v>
      </c>
      <c r="W10" s="14">
        <v>3806</v>
      </c>
      <c r="X10" s="14">
        <v>3807</v>
      </c>
      <c r="Y10" s="14">
        <v>4103</v>
      </c>
      <c r="Z10" s="14">
        <v>4104</v>
      </c>
      <c r="AA10" s="14">
        <v>5090</v>
      </c>
      <c r="AB10" s="14">
        <v>5091</v>
      </c>
      <c r="AC10" s="14">
        <v>5341</v>
      </c>
      <c r="AD10" s="14">
        <v>5342</v>
      </c>
      <c r="AE10" s="14">
        <v>5414</v>
      </c>
      <c r="AF10" s="14">
        <v>5415</v>
      </c>
      <c r="AG10" s="14">
        <v>5963</v>
      </c>
      <c r="AH10" s="14">
        <v>5964</v>
      </c>
      <c r="AI10" s="14">
        <v>7349</v>
      </c>
      <c r="AJ10" s="14">
        <v>7350</v>
      </c>
      <c r="AK10" s="14">
        <v>7433</v>
      </c>
      <c r="AL10"/>
      <c r="AM10" s="14">
        <f t="shared" si="0"/>
        <v>745</v>
      </c>
      <c r="AN10" s="14">
        <f t="shared" si="1"/>
        <v>207</v>
      </c>
      <c r="AO10" s="14">
        <f t="shared" si="2"/>
        <v>766</v>
      </c>
      <c r="AP10" s="14">
        <f t="shared" si="3"/>
        <v>719</v>
      </c>
      <c r="AQ10" s="14">
        <f t="shared" si="4"/>
        <v>914</v>
      </c>
      <c r="AR10" s="14">
        <f t="shared" si="5"/>
        <v>449</v>
      </c>
      <c r="AS10" s="14">
        <f t="shared" si="6"/>
        <v>296</v>
      </c>
      <c r="AT10" s="14">
        <f t="shared" si="7"/>
        <v>986</v>
      </c>
      <c r="AU10" s="14">
        <f t="shared" si="8"/>
        <v>250</v>
      </c>
      <c r="AV10" s="14">
        <f t="shared" si="9"/>
        <v>72</v>
      </c>
      <c r="AW10" s="14">
        <f t="shared" si="10"/>
        <v>548</v>
      </c>
      <c r="AX10" s="14">
        <f t="shared" si="11"/>
        <v>1385</v>
      </c>
      <c r="AY10" s="14">
        <f t="shared" si="12"/>
        <v>83</v>
      </c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14" customFormat="1" ht="12">
      <c r="A11" s="14" t="s">
        <v>40</v>
      </c>
      <c r="B11" s="14" t="s">
        <v>8</v>
      </c>
      <c r="C11" s="14" t="s">
        <v>16</v>
      </c>
      <c r="D11" s="18" t="s">
        <v>409</v>
      </c>
      <c r="E11" s="18" t="s">
        <v>42</v>
      </c>
      <c r="F11" s="18">
        <v>85</v>
      </c>
      <c r="G11" s="18" t="s">
        <v>410</v>
      </c>
      <c r="H11" s="18"/>
      <c r="I11" s="18"/>
      <c r="L11" s="14">
        <v>1</v>
      </c>
      <c r="M11" s="14">
        <v>743</v>
      </c>
      <c r="N11" s="14">
        <v>744</v>
      </c>
      <c r="O11" s="14">
        <v>950</v>
      </c>
      <c r="P11" s="14">
        <v>951</v>
      </c>
      <c r="Q11" s="14">
        <v>1711</v>
      </c>
      <c r="R11" s="14">
        <v>1712</v>
      </c>
      <c r="S11" s="14">
        <v>2426</v>
      </c>
      <c r="T11" s="14">
        <v>2427</v>
      </c>
      <c r="U11" s="14">
        <v>3328</v>
      </c>
      <c r="V11" s="14">
        <v>3329</v>
      </c>
      <c r="W11" s="14">
        <v>3779</v>
      </c>
      <c r="X11" s="14">
        <v>3780</v>
      </c>
      <c r="Y11" s="14">
        <v>4076</v>
      </c>
      <c r="Z11" s="14">
        <v>4077</v>
      </c>
      <c r="AA11" s="14">
        <v>5061</v>
      </c>
      <c r="AB11" s="14">
        <v>5062</v>
      </c>
      <c r="AC11" s="14">
        <v>5320</v>
      </c>
      <c r="AD11" s="14">
        <v>5321</v>
      </c>
      <c r="AE11" s="14">
        <v>5386</v>
      </c>
      <c r="AF11" s="14">
        <v>5387</v>
      </c>
      <c r="AG11" s="14">
        <v>5935</v>
      </c>
      <c r="AH11" s="14">
        <v>5936</v>
      </c>
      <c r="AI11" s="14">
        <v>7321</v>
      </c>
      <c r="AJ11" s="14">
        <v>7322</v>
      </c>
      <c r="AK11" s="14">
        <v>7405</v>
      </c>
      <c r="AM11" s="14">
        <f t="shared" si="0"/>
        <v>742</v>
      </c>
      <c r="AN11" s="14">
        <f t="shared" si="1"/>
        <v>206</v>
      </c>
      <c r="AO11" s="14">
        <f t="shared" si="2"/>
        <v>760</v>
      </c>
      <c r="AP11" s="14">
        <f t="shared" si="3"/>
        <v>714</v>
      </c>
      <c r="AQ11" s="14">
        <f t="shared" si="4"/>
        <v>901</v>
      </c>
      <c r="AR11" s="14">
        <f t="shared" si="5"/>
        <v>450</v>
      </c>
      <c r="AS11" s="14">
        <f t="shared" si="6"/>
        <v>296</v>
      </c>
      <c r="AT11" s="14">
        <f t="shared" si="7"/>
        <v>984</v>
      </c>
      <c r="AU11" s="14">
        <f t="shared" si="8"/>
        <v>258</v>
      </c>
      <c r="AV11" s="14">
        <f t="shared" si="9"/>
        <v>65</v>
      </c>
      <c r="AW11" s="14">
        <f t="shared" si="10"/>
        <v>548</v>
      </c>
      <c r="AX11" s="14">
        <f t="shared" si="11"/>
        <v>1385</v>
      </c>
      <c r="AY11" s="14">
        <f t="shared" si="12"/>
        <v>83</v>
      </c>
    </row>
    <row r="12" spans="1:1024" s="14" customFormat="1" ht="12">
      <c r="A12" s="14" t="s">
        <v>44</v>
      </c>
      <c r="B12" s="14" t="s">
        <v>8</v>
      </c>
      <c r="C12" s="14" t="s">
        <v>22</v>
      </c>
      <c r="D12" s="18" t="s">
        <v>411</v>
      </c>
      <c r="E12" s="18" t="s">
        <v>46</v>
      </c>
      <c r="F12" s="18">
        <v>94</v>
      </c>
      <c r="G12" s="18" t="s">
        <v>412</v>
      </c>
      <c r="H12" s="18"/>
      <c r="I12" s="18"/>
      <c r="L12" s="14">
        <v>1</v>
      </c>
      <c r="M12" s="14">
        <v>747</v>
      </c>
      <c r="N12" s="14">
        <v>748</v>
      </c>
      <c r="O12" s="14">
        <v>954</v>
      </c>
      <c r="P12" s="14">
        <v>955</v>
      </c>
      <c r="Q12" s="14">
        <v>1719</v>
      </c>
      <c r="R12" s="14">
        <v>1720</v>
      </c>
      <c r="S12" s="14">
        <v>2451</v>
      </c>
      <c r="T12" s="14">
        <v>2452</v>
      </c>
      <c r="U12" s="14">
        <v>3339</v>
      </c>
      <c r="V12" s="14">
        <v>3340</v>
      </c>
      <c r="W12" s="14">
        <v>3789</v>
      </c>
      <c r="X12" s="14">
        <v>3790</v>
      </c>
      <c r="Y12" s="14">
        <v>4086</v>
      </c>
      <c r="Z12" s="14">
        <v>4087</v>
      </c>
      <c r="AA12" s="14">
        <v>5073</v>
      </c>
      <c r="AB12" s="14">
        <v>5074</v>
      </c>
      <c r="AC12" s="14">
        <v>5331</v>
      </c>
      <c r="AD12" s="14">
        <v>5332</v>
      </c>
      <c r="AE12" s="14">
        <v>5397</v>
      </c>
      <c r="AF12" s="14">
        <v>5398</v>
      </c>
      <c r="AG12" s="14">
        <v>5946</v>
      </c>
      <c r="AH12" s="14">
        <v>5947</v>
      </c>
      <c r="AI12" s="14">
        <v>7332</v>
      </c>
      <c r="AJ12" s="14">
        <v>7333</v>
      </c>
      <c r="AK12" s="14">
        <v>7429</v>
      </c>
      <c r="AM12" s="14">
        <f t="shared" si="0"/>
        <v>746</v>
      </c>
      <c r="AN12" s="14">
        <f t="shared" si="1"/>
        <v>206</v>
      </c>
      <c r="AO12" s="14">
        <f t="shared" si="2"/>
        <v>764</v>
      </c>
      <c r="AP12" s="14">
        <f t="shared" si="3"/>
        <v>731</v>
      </c>
      <c r="AQ12" s="14">
        <f t="shared" si="4"/>
        <v>887</v>
      </c>
      <c r="AR12" s="14">
        <f t="shared" si="5"/>
        <v>449</v>
      </c>
      <c r="AS12" s="14">
        <f t="shared" si="6"/>
        <v>296</v>
      </c>
      <c r="AT12" s="14">
        <f t="shared" si="7"/>
        <v>986</v>
      </c>
      <c r="AU12" s="14">
        <f t="shared" si="8"/>
        <v>257</v>
      </c>
      <c r="AV12" s="14">
        <f t="shared" si="9"/>
        <v>65</v>
      </c>
      <c r="AW12" s="14">
        <f t="shared" si="10"/>
        <v>548</v>
      </c>
      <c r="AX12" s="14">
        <f t="shared" si="11"/>
        <v>1385</v>
      </c>
      <c r="AY12" s="14">
        <f t="shared" si="12"/>
        <v>96</v>
      </c>
    </row>
    <row r="13" spans="1:1024">
      <c r="A13" s="14" t="s">
        <v>48</v>
      </c>
      <c r="B13" s="14" t="s">
        <v>8</v>
      </c>
      <c r="C13" s="14" t="s">
        <v>12</v>
      </c>
      <c r="D13" s="18" t="s">
        <v>413</v>
      </c>
      <c r="E13" s="18" t="s">
        <v>16</v>
      </c>
      <c r="F13" s="18">
        <v>96</v>
      </c>
      <c r="G13" s="22" t="s">
        <v>414</v>
      </c>
      <c r="H13" s="20"/>
      <c r="I13" s="20"/>
      <c r="J13"/>
      <c r="K13"/>
      <c r="L13" s="14">
        <v>1</v>
      </c>
      <c r="M13" s="14">
        <v>740</v>
      </c>
      <c r="N13" s="14">
        <v>741</v>
      </c>
      <c r="O13" s="14">
        <v>947</v>
      </c>
      <c r="P13" s="14">
        <v>948</v>
      </c>
      <c r="Q13" s="14">
        <v>1709</v>
      </c>
      <c r="R13" s="14">
        <v>1710</v>
      </c>
      <c r="S13" s="14">
        <v>2435</v>
      </c>
      <c r="T13" s="14">
        <v>2436</v>
      </c>
      <c r="U13" s="14">
        <v>3327</v>
      </c>
      <c r="V13" s="14">
        <v>3328</v>
      </c>
      <c r="W13" s="14">
        <v>3779</v>
      </c>
      <c r="X13" s="14">
        <v>3780</v>
      </c>
      <c r="Y13" s="14">
        <v>4073</v>
      </c>
      <c r="Z13" s="14">
        <v>4074</v>
      </c>
      <c r="AA13" s="14">
        <v>5060</v>
      </c>
      <c r="AB13" s="14">
        <v>5061</v>
      </c>
      <c r="AC13" s="14">
        <v>5318</v>
      </c>
      <c r="AD13" s="14">
        <v>5319</v>
      </c>
      <c r="AE13" s="14">
        <v>5399</v>
      </c>
      <c r="AF13" s="14">
        <v>5400</v>
      </c>
      <c r="AG13" s="14">
        <v>5929</v>
      </c>
      <c r="AH13" s="14">
        <v>5930</v>
      </c>
      <c r="AI13" s="14">
        <v>7319</v>
      </c>
      <c r="AJ13" s="14">
        <v>7320</v>
      </c>
      <c r="AK13" s="14">
        <v>7404</v>
      </c>
      <c r="AL13"/>
      <c r="AM13" s="14">
        <f t="shared" si="0"/>
        <v>739</v>
      </c>
      <c r="AN13" s="14">
        <f t="shared" si="1"/>
        <v>206</v>
      </c>
      <c r="AO13" s="14">
        <f t="shared" si="2"/>
        <v>761</v>
      </c>
      <c r="AP13" s="14">
        <f t="shared" si="3"/>
        <v>725</v>
      </c>
      <c r="AQ13" s="14">
        <f t="shared" si="4"/>
        <v>891</v>
      </c>
      <c r="AR13" s="14">
        <f t="shared" si="5"/>
        <v>451</v>
      </c>
      <c r="AS13" s="14">
        <f t="shared" si="6"/>
        <v>293</v>
      </c>
      <c r="AT13" s="14">
        <f t="shared" si="7"/>
        <v>986</v>
      </c>
      <c r="AU13" s="14">
        <f t="shared" si="8"/>
        <v>257</v>
      </c>
      <c r="AV13" s="14">
        <f t="shared" si="9"/>
        <v>80</v>
      </c>
      <c r="AW13" s="14">
        <f t="shared" si="10"/>
        <v>529</v>
      </c>
      <c r="AX13" s="14">
        <f t="shared" si="11"/>
        <v>1389</v>
      </c>
      <c r="AY13" s="14">
        <f t="shared" si="12"/>
        <v>84</v>
      </c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4" customFormat="1" ht="12">
      <c r="A14" s="14" t="s">
        <v>51</v>
      </c>
      <c r="B14" s="14" t="s">
        <v>8</v>
      </c>
      <c r="C14" s="14" t="s">
        <v>16</v>
      </c>
      <c r="D14" s="18" t="s">
        <v>415</v>
      </c>
      <c r="E14" s="18" t="s">
        <v>416</v>
      </c>
      <c r="F14" s="18">
        <v>104</v>
      </c>
      <c r="G14" s="18" t="s">
        <v>417</v>
      </c>
      <c r="H14" s="18" t="s">
        <v>418</v>
      </c>
      <c r="I14" s="18"/>
      <c r="L14" s="14">
        <v>1</v>
      </c>
      <c r="M14" s="14">
        <v>565</v>
      </c>
      <c r="N14" s="14">
        <v>566</v>
      </c>
      <c r="O14" s="14">
        <v>771</v>
      </c>
      <c r="P14" s="14">
        <v>772</v>
      </c>
      <c r="Q14" s="14">
        <v>1532</v>
      </c>
      <c r="R14" s="14">
        <v>1533</v>
      </c>
      <c r="S14" s="14">
        <v>2258</v>
      </c>
      <c r="T14" s="14">
        <v>2259</v>
      </c>
      <c r="U14" s="14">
        <v>3150</v>
      </c>
      <c r="V14" s="14">
        <v>3151</v>
      </c>
      <c r="W14" s="14">
        <v>3595</v>
      </c>
      <c r="X14" s="14">
        <v>3596</v>
      </c>
      <c r="Y14" s="14">
        <v>3905</v>
      </c>
      <c r="Z14" s="14">
        <v>3906</v>
      </c>
      <c r="AA14" s="14">
        <v>4889</v>
      </c>
      <c r="AB14" s="14">
        <v>4890</v>
      </c>
      <c r="AC14" s="14">
        <v>5141</v>
      </c>
      <c r="AD14" s="14">
        <v>5142</v>
      </c>
      <c r="AE14" s="14">
        <v>5207</v>
      </c>
      <c r="AF14" s="14">
        <v>5208</v>
      </c>
      <c r="AG14" s="14">
        <v>5759</v>
      </c>
      <c r="AH14" s="14">
        <v>5760</v>
      </c>
      <c r="AI14" s="14">
        <v>7142</v>
      </c>
      <c r="AJ14" s="14">
        <v>7143</v>
      </c>
      <c r="AK14" s="14">
        <v>7152</v>
      </c>
      <c r="AM14" s="14">
        <f t="shared" si="0"/>
        <v>564</v>
      </c>
      <c r="AN14" s="14">
        <f t="shared" si="1"/>
        <v>205</v>
      </c>
      <c r="AO14" s="14">
        <f t="shared" si="2"/>
        <v>760</v>
      </c>
      <c r="AP14" s="14">
        <f t="shared" si="3"/>
        <v>725</v>
      </c>
      <c r="AQ14" s="14">
        <f t="shared" si="4"/>
        <v>891</v>
      </c>
      <c r="AR14" s="14">
        <f t="shared" si="5"/>
        <v>444</v>
      </c>
      <c r="AS14" s="14">
        <f t="shared" si="6"/>
        <v>309</v>
      </c>
      <c r="AT14" s="14">
        <f t="shared" si="7"/>
        <v>983</v>
      </c>
      <c r="AU14" s="14">
        <f t="shared" si="8"/>
        <v>251</v>
      </c>
      <c r="AV14" s="14">
        <f t="shared" si="9"/>
        <v>65</v>
      </c>
      <c r="AW14" s="14">
        <f t="shared" si="10"/>
        <v>551</v>
      </c>
      <c r="AX14" s="14">
        <f t="shared" si="11"/>
        <v>1382</v>
      </c>
      <c r="AY14" s="14">
        <f t="shared" si="12"/>
        <v>9</v>
      </c>
    </row>
    <row r="15" spans="1:1024" s="14" customFormat="1" ht="12">
      <c r="A15" s="14" t="s">
        <v>56</v>
      </c>
      <c r="B15" s="14" t="s">
        <v>8</v>
      </c>
      <c r="C15" s="14" t="s">
        <v>16</v>
      </c>
      <c r="D15" s="18" t="s">
        <v>419</v>
      </c>
      <c r="E15" s="18" t="s">
        <v>420</v>
      </c>
      <c r="F15" s="18">
        <v>113</v>
      </c>
      <c r="G15" s="18" t="s">
        <v>421</v>
      </c>
      <c r="H15" s="18" t="s">
        <v>422</v>
      </c>
      <c r="I15" s="18"/>
      <c r="L15" s="14">
        <v>1</v>
      </c>
      <c r="M15" s="14">
        <v>654</v>
      </c>
      <c r="N15" s="14">
        <v>655</v>
      </c>
      <c r="O15" s="14">
        <v>861</v>
      </c>
      <c r="P15" s="14">
        <v>862</v>
      </c>
      <c r="Q15" s="14">
        <v>1615</v>
      </c>
      <c r="R15" s="14">
        <v>1616</v>
      </c>
      <c r="S15" s="14">
        <v>2337</v>
      </c>
      <c r="T15" s="14">
        <v>2338</v>
      </c>
      <c r="U15" s="14">
        <v>3240</v>
      </c>
      <c r="V15" s="14">
        <v>3241</v>
      </c>
      <c r="W15" s="14">
        <v>3689</v>
      </c>
      <c r="X15" s="14">
        <v>3690</v>
      </c>
      <c r="Y15" s="14">
        <v>3995</v>
      </c>
      <c r="Z15" s="14">
        <v>3996</v>
      </c>
      <c r="AA15" s="14">
        <v>4973</v>
      </c>
      <c r="AB15" s="14">
        <v>4974</v>
      </c>
      <c r="AC15" s="14">
        <v>5230</v>
      </c>
      <c r="AD15" s="14">
        <v>5231</v>
      </c>
      <c r="AE15" s="14">
        <v>5298</v>
      </c>
      <c r="AF15" s="14">
        <v>5299</v>
      </c>
      <c r="AG15" s="14">
        <v>5846</v>
      </c>
      <c r="AH15" s="14">
        <v>5847</v>
      </c>
      <c r="AI15" s="14">
        <v>7232</v>
      </c>
      <c r="AJ15" s="14">
        <v>7233</v>
      </c>
      <c r="AK15" s="14">
        <v>7316</v>
      </c>
      <c r="AM15" s="14">
        <f t="shared" si="0"/>
        <v>653</v>
      </c>
      <c r="AN15" s="14">
        <f t="shared" si="1"/>
        <v>206</v>
      </c>
      <c r="AO15" s="14">
        <f t="shared" si="2"/>
        <v>753</v>
      </c>
      <c r="AP15" s="14">
        <f t="shared" si="3"/>
        <v>721</v>
      </c>
      <c r="AQ15" s="14">
        <f t="shared" si="4"/>
        <v>902</v>
      </c>
      <c r="AR15" s="14">
        <f t="shared" si="5"/>
        <v>448</v>
      </c>
      <c r="AS15" s="14">
        <f t="shared" si="6"/>
        <v>305</v>
      </c>
      <c r="AT15" s="14">
        <f t="shared" si="7"/>
        <v>977</v>
      </c>
      <c r="AU15" s="14">
        <f t="shared" si="8"/>
        <v>256</v>
      </c>
      <c r="AV15" s="14">
        <f t="shared" si="9"/>
        <v>67</v>
      </c>
      <c r="AW15" s="14">
        <f t="shared" si="10"/>
        <v>547</v>
      </c>
      <c r="AX15" s="14">
        <f t="shared" si="11"/>
        <v>1385</v>
      </c>
      <c r="AY15" s="14">
        <f t="shared" si="12"/>
        <v>83</v>
      </c>
    </row>
    <row r="16" spans="1:1024" s="14" customFormat="1" ht="12">
      <c r="A16" s="14" t="s">
        <v>61</v>
      </c>
      <c r="B16" s="14" t="s">
        <v>8</v>
      </c>
      <c r="C16" s="14" t="s">
        <v>16</v>
      </c>
      <c r="D16" s="18" t="s">
        <v>423</v>
      </c>
      <c r="E16" s="18" t="s">
        <v>63</v>
      </c>
      <c r="F16" s="18">
        <v>114</v>
      </c>
      <c r="G16" s="18" t="s">
        <v>424</v>
      </c>
      <c r="H16" s="18"/>
      <c r="I16" s="18"/>
      <c r="L16" s="14">
        <v>1</v>
      </c>
      <c r="M16" s="14">
        <v>738</v>
      </c>
      <c r="N16" s="14">
        <v>739</v>
      </c>
      <c r="O16" s="14">
        <v>945</v>
      </c>
      <c r="P16" s="14">
        <v>946</v>
      </c>
      <c r="Q16" s="14">
        <v>1707</v>
      </c>
      <c r="R16" s="14">
        <v>1708</v>
      </c>
      <c r="S16" s="14">
        <v>2433</v>
      </c>
      <c r="T16" s="14">
        <v>2434</v>
      </c>
      <c r="U16" s="14">
        <v>3324</v>
      </c>
      <c r="V16" s="14">
        <v>3325</v>
      </c>
      <c r="W16" s="14">
        <v>3774</v>
      </c>
      <c r="X16" s="14">
        <v>3775</v>
      </c>
      <c r="Y16" s="14">
        <v>4071</v>
      </c>
      <c r="Z16" s="14">
        <v>4072</v>
      </c>
      <c r="AA16" s="14">
        <v>5058</v>
      </c>
      <c r="AB16" s="14">
        <v>5059</v>
      </c>
      <c r="AC16" s="14">
        <v>5316</v>
      </c>
      <c r="AD16" s="14">
        <v>5317</v>
      </c>
      <c r="AE16" s="14">
        <v>5382</v>
      </c>
      <c r="AF16" s="14">
        <v>5383</v>
      </c>
      <c r="AG16" s="14">
        <v>5937</v>
      </c>
      <c r="AH16" s="14">
        <v>5938</v>
      </c>
      <c r="AI16" s="14">
        <v>7317</v>
      </c>
      <c r="AJ16" s="14">
        <v>7318</v>
      </c>
      <c r="AK16" s="14">
        <v>7417</v>
      </c>
      <c r="AM16" s="14">
        <f t="shared" si="0"/>
        <v>737</v>
      </c>
      <c r="AN16" s="14">
        <f t="shared" si="1"/>
        <v>206</v>
      </c>
      <c r="AO16" s="14">
        <f t="shared" si="2"/>
        <v>761</v>
      </c>
      <c r="AP16" s="14">
        <f t="shared" si="3"/>
        <v>725</v>
      </c>
      <c r="AQ16" s="14">
        <f t="shared" si="4"/>
        <v>890</v>
      </c>
      <c r="AR16" s="14">
        <f t="shared" si="5"/>
        <v>449</v>
      </c>
      <c r="AS16" s="14">
        <f t="shared" si="6"/>
        <v>296</v>
      </c>
      <c r="AT16" s="14">
        <f t="shared" si="7"/>
        <v>986</v>
      </c>
      <c r="AU16" s="14">
        <f t="shared" si="8"/>
        <v>257</v>
      </c>
      <c r="AV16" s="14">
        <f t="shared" si="9"/>
        <v>65</v>
      </c>
      <c r="AW16" s="14">
        <f t="shared" si="10"/>
        <v>554</v>
      </c>
      <c r="AX16" s="14">
        <f t="shared" si="11"/>
        <v>1379</v>
      </c>
      <c r="AY16" s="14">
        <f t="shared" si="12"/>
        <v>99</v>
      </c>
    </row>
    <row r="17" spans="1:1024" ht="15" customHeight="1">
      <c r="A17" s="14" t="s">
        <v>65</v>
      </c>
      <c r="B17" s="14" t="s">
        <v>8</v>
      </c>
      <c r="C17" s="14" t="s">
        <v>26</v>
      </c>
      <c r="D17" s="18" t="s">
        <v>425</v>
      </c>
      <c r="E17" s="18" t="s">
        <v>11</v>
      </c>
      <c r="F17" s="18">
        <v>115</v>
      </c>
      <c r="G17" s="18" t="s">
        <v>426</v>
      </c>
      <c r="H17" s="20"/>
      <c r="I17" s="20"/>
      <c r="J17"/>
      <c r="K17"/>
      <c r="L17" s="14">
        <v>1</v>
      </c>
      <c r="M17" s="14">
        <v>747</v>
      </c>
      <c r="N17" s="14">
        <v>748</v>
      </c>
      <c r="O17" s="14">
        <v>955</v>
      </c>
      <c r="P17" s="14">
        <v>956</v>
      </c>
      <c r="Q17" s="14">
        <v>1722</v>
      </c>
      <c r="R17" s="14">
        <v>1723</v>
      </c>
      <c r="S17" s="14">
        <v>2432</v>
      </c>
      <c r="T17" s="14">
        <v>2433</v>
      </c>
      <c r="U17" s="14">
        <v>3357</v>
      </c>
      <c r="V17" s="14">
        <v>3358</v>
      </c>
      <c r="W17" s="14">
        <v>3807</v>
      </c>
      <c r="X17" s="14">
        <v>3808</v>
      </c>
      <c r="Y17" s="14">
        <v>4104</v>
      </c>
      <c r="Z17" s="14">
        <v>4105</v>
      </c>
      <c r="AA17" s="14">
        <v>5090</v>
      </c>
      <c r="AB17" s="14">
        <v>5091</v>
      </c>
      <c r="AC17" s="14">
        <v>5339</v>
      </c>
      <c r="AD17" s="14">
        <v>5340</v>
      </c>
      <c r="AE17" s="14">
        <v>5418</v>
      </c>
      <c r="AF17" s="14">
        <v>5419</v>
      </c>
      <c r="AG17" s="14">
        <v>5964</v>
      </c>
      <c r="AH17" s="14">
        <v>5965</v>
      </c>
      <c r="AI17" s="14">
        <v>7344</v>
      </c>
      <c r="AJ17" s="14">
        <v>7345</v>
      </c>
      <c r="AK17" s="14">
        <v>7391</v>
      </c>
      <c r="AL17"/>
      <c r="AM17" s="14">
        <f t="shared" si="0"/>
        <v>746</v>
      </c>
      <c r="AN17" s="14">
        <f t="shared" si="1"/>
        <v>207</v>
      </c>
      <c r="AO17" s="14">
        <f t="shared" si="2"/>
        <v>766</v>
      </c>
      <c r="AP17" s="14">
        <f t="shared" si="3"/>
        <v>709</v>
      </c>
      <c r="AQ17" s="14">
        <f t="shared" si="4"/>
        <v>924</v>
      </c>
      <c r="AR17" s="14">
        <f t="shared" si="5"/>
        <v>449</v>
      </c>
      <c r="AS17" s="14">
        <f t="shared" si="6"/>
        <v>296</v>
      </c>
      <c r="AT17" s="14">
        <f t="shared" si="7"/>
        <v>985</v>
      </c>
      <c r="AU17" s="14">
        <f t="shared" si="8"/>
        <v>248</v>
      </c>
      <c r="AV17" s="14">
        <f t="shared" si="9"/>
        <v>78</v>
      </c>
      <c r="AW17" s="14">
        <f t="shared" si="10"/>
        <v>545</v>
      </c>
      <c r="AX17" s="14">
        <f t="shared" si="11"/>
        <v>1379</v>
      </c>
      <c r="AY17" s="14">
        <f t="shared" si="12"/>
        <v>46</v>
      </c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>
      <c r="A18" s="14" t="s">
        <v>68</v>
      </c>
      <c r="B18" s="14" t="s">
        <v>8</v>
      </c>
      <c r="C18" s="14" t="s">
        <v>26</v>
      </c>
      <c r="D18" s="18" t="s">
        <v>427</v>
      </c>
      <c r="E18" s="18" t="s">
        <v>428</v>
      </c>
      <c r="F18" s="18">
        <v>116</v>
      </c>
      <c r="G18" s="18" t="s">
        <v>429</v>
      </c>
      <c r="H18" s="18" t="s">
        <v>430</v>
      </c>
      <c r="I18" s="18" t="s">
        <v>431</v>
      </c>
      <c r="J18"/>
      <c r="K18"/>
      <c r="L18" s="14">
        <v>1</v>
      </c>
      <c r="M18" s="14">
        <v>718</v>
      </c>
      <c r="N18" s="14">
        <v>719</v>
      </c>
      <c r="O18" s="14">
        <v>926</v>
      </c>
      <c r="P18" s="14">
        <v>927</v>
      </c>
      <c r="Q18" s="14">
        <v>1693</v>
      </c>
      <c r="R18" s="14">
        <v>1694</v>
      </c>
      <c r="S18" s="14">
        <v>2416</v>
      </c>
      <c r="T18" s="14">
        <v>2417</v>
      </c>
      <c r="U18" s="14">
        <v>3328</v>
      </c>
      <c r="V18" s="14">
        <v>3329</v>
      </c>
      <c r="W18" s="14">
        <v>3778</v>
      </c>
      <c r="X18" s="14">
        <v>3779</v>
      </c>
      <c r="Y18" s="14">
        <v>4075</v>
      </c>
      <c r="Z18" s="14">
        <v>4076</v>
      </c>
      <c r="AA18" s="14">
        <v>5062</v>
      </c>
      <c r="AB18" s="14">
        <v>5063</v>
      </c>
      <c r="AC18" s="14">
        <v>5320</v>
      </c>
      <c r="AD18" s="14">
        <v>5321</v>
      </c>
      <c r="AE18" s="14">
        <v>5392</v>
      </c>
      <c r="AF18" s="14">
        <v>5393</v>
      </c>
      <c r="AG18" s="14">
        <v>5934</v>
      </c>
      <c r="AH18" s="14">
        <v>5935</v>
      </c>
      <c r="AI18" s="14">
        <v>7321</v>
      </c>
      <c r="AJ18" s="14">
        <v>7322</v>
      </c>
      <c r="AK18" s="14">
        <v>7428</v>
      </c>
      <c r="AL18"/>
      <c r="AM18" s="14">
        <f t="shared" si="0"/>
        <v>717</v>
      </c>
      <c r="AN18" s="14">
        <f t="shared" si="1"/>
        <v>207</v>
      </c>
      <c r="AO18" s="14">
        <f t="shared" si="2"/>
        <v>766</v>
      </c>
      <c r="AP18" s="14">
        <f t="shared" si="3"/>
        <v>722</v>
      </c>
      <c r="AQ18" s="14">
        <f t="shared" si="4"/>
        <v>911</v>
      </c>
      <c r="AR18" s="14">
        <f t="shared" si="5"/>
        <v>449</v>
      </c>
      <c r="AS18" s="14">
        <f t="shared" si="6"/>
        <v>296</v>
      </c>
      <c r="AT18" s="14">
        <f t="shared" si="7"/>
        <v>986</v>
      </c>
      <c r="AU18" s="14">
        <f t="shared" si="8"/>
        <v>257</v>
      </c>
      <c r="AV18" s="14">
        <f t="shared" si="9"/>
        <v>71</v>
      </c>
      <c r="AW18" s="14">
        <f t="shared" si="10"/>
        <v>541</v>
      </c>
      <c r="AX18" s="14">
        <f t="shared" si="11"/>
        <v>1386</v>
      </c>
      <c r="AY18" s="14">
        <f t="shared" si="12"/>
        <v>106</v>
      </c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>
      <c r="A19" s="16"/>
      <c r="B19"/>
      <c r="C19"/>
      <c r="D19" s="20"/>
      <c r="E19" s="20"/>
      <c r="F19" s="20"/>
      <c r="G19" s="18"/>
      <c r="H19" s="20"/>
      <c r="I19" s="20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 s="12" t="s">
        <v>432</v>
      </c>
      <c r="AM19" s="12">
        <f t="shared" ref="AM19:AY19" si="13">AVERAGE(AM2:AM18)</f>
        <v>726.64705882352939</v>
      </c>
      <c r="AN19" s="12">
        <f t="shared" si="13"/>
        <v>206.23529411764707</v>
      </c>
      <c r="AO19" s="12">
        <f t="shared" si="13"/>
        <v>762</v>
      </c>
      <c r="AP19" s="12">
        <f t="shared" si="13"/>
        <v>722.41176470588232</v>
      </c>
      <c r="AQ19" s="12">
        <f t="shared" si="13"/>
        <v>900.23529411764707</v>
      </c>
      <c r="AR19" s="12">
        <f t="shared" si="13"/>
        <v>447.64705882352939</v>
      </c>
      <c r="AS19" s="12">
        <f t="shared" si="13"/>
        <v>296.76470588235293</v>
      </c>
      <c r="AT19" s="12">
        <f t="shared" si="13"/>
        <v>984.05882352941171</v>
      </c>
      <c r="AU19" s="12">
        <f t="shared" si="13"/>
        <v>256.58823529411762</v>
      </c>
      <c r="AV19" s="12">
        <f t="shared" si="13"/>
        <v>68.058823529411768</v>
      </c>
      <c r="AW19" s="12">
        <f t="shared" si="13"/>
        <v>546.05882352941171</v>
      </c>
      <c r="AX19" s="12">
        <f t="shared" si="13"/>
        <v>1384.6470588235295</v>
      </c>
      <c r="AY19" s="12">
        <f t="shared" si="13"/>
        <v>78.764705882352942</v>
      </c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13" customFormat="1" ht="12">
      <c r="A20" s="13" t="s">
        <v>0</v>
      </c>
      <c r="B20" s="13" t="s">
        <v>1</v>
      </c>
      <c r="C20" s="13" t="s">
        <v>343</v>
      </c>
      <c r="D20" s="23" t="s">
        <v>344</v>
      </c>
      <c r="E20" s="23" t="s">
        <v>433</v>
      </c>
      <c r="F20" s="23" t="s">
        <v>346</v>
      </c>
      <c r="G20" s="23" t="s">
        <v>434</v>
      </c>
      <c r="H20" s="23" t="s">
        <v>434</v>
      </c>
      <c r="I20" s="23" t="s">
        <v>434</v>
      </c>
      <c r="J20" s="13" t="s">
        <v>434</v>
      </c>
      <c r="K20" s="13" t="s">
        <v>434</v>
      </c>
      <c r="L20" s="13" t="s">
        <v>347</v>
      </c>
      <c r="M20" s="13" t="s">
        <v>348</v>
      </c>
      <c r="N20" s="13" t="s">
        <v>349</v>
      </c>
      <c r="O20" s="13" t="s">
        <v>350</v>
      </c>
      <c r="P20" s="13" t="s">
        <v>351</v>
      </c>
      <c r="Q20" s="13" t="s">
        <v>352</v>
      </c>
      <c r="R20" s="13" t="s">
        <v>353</v>
      </c>
      <c r="S20" s="13" t="s">
        <v>354</v>
      </c>
      <c r="T20" s="13" t="s">
        <v>355</v>
      </c>
      <c r="U20" s="13" t="s">
        <v>356</v>
      </c>
      <c r="V20" s="13" t="s">
        <v>357</v>
      </c>
      <c r="W20" s="13" t="s">
        <v>358</v>
      </c>
      <c r="X20" s="13" t="s">
        <v>359</v>
      </c>
      <c r="Y20" s="13" t="s">
        <v>360</v>
      </c>
      <c r="Z20" s="13" t="s">
        <v>361</v>
      </c>
      <c r="AA20" s="13" t="s">
        <v>362</v>
      </c>
      <c r="AB20" s="13" t="s">
        <v>363</v>
      </c>
      <c r="AC20" s="13" t="s">
        <v>364</v>
      </c>
      <c r="AD20" s="13" t="s">
        <v>365</v>
      </c>
      <c r="AE20" s="13" t="s">
        <v>366</v>
      </c>
      <c r="AF20" s="13" t="s">
        <v>367</v>
      </c>
      <c r="AG20" s="13" t="s">
        <v>368</v>
      </c>
      <c r="AH20" s="13" t="s">
        <v>369</v>
      </c>
      <c r="AI20" s="13" t="s">
        <v>370</v>
      </c>
      <c r="AJ20" s="13" t="s">
        <v>371</v>
      </c>
      <c r="AK20" s="13" t="s">
        <v>372</v>
      </c>
      <c r="AM20" s="13" t="s">
        <v>373</v>
      </c>
      <c r="AN20" s="13" t="s">
        <v>374</v>
      </c>
      <c r="AO20" s="13" t="s">
        <v>375</v>
      </c>
      <c r="AP20" s="13" t="s">
        <v>376</v>
      </c>
      <c r="AQ20" s="13" t="s">
        <v>377</v>
      </c>
      <c r="AR20" s="13" t="s">
        <v>378</v>
      </c>
      <c r="AS20" s="13" t="s">
        <v>379</v>
      </c>
      <c r="AT20" s="13" t="s">
        <v>380</v>
      </c>
      <c r="AU20" s="13" t="s">
        <v>381</v>
      </c>
      <c r="AV20" s="13" t="s">
        <v>382</v>
      </c>
      <c r="AW20" s="13" t="s">
        <v>383</v>
      </c>
      <c r="AX20" s="13" t="s">
        <v>384</v>
      </c>
      <c r="AY20" s="13" t="s">
        <v>385</v>
      </c>
    </row>
    <row r="21" spans="1:1024" s="14" customFormat="1" ht="12">
      <c r="A21" s="14" t="s">
        <v>75</v>
      </c>
      <c r="B21" s="14" t="s">
        <v>76</v>
      </c>
      <c r="C21" s="14" t="s">
        <v>77</v>
      </c>
      <c r="D21" s="18" t="s">
        <v>435</v>
      </c>
      <c r="E21" s="18" t="s">
        <v>79</v>
      </c>
      <c r="F21" s="18">
        <v>3</v>
      </c>
      <c r="G21" s="18" t="s">
        <v>436</v>
      </c>
      <c r="H21" s="18"/>
      <c r="I21" s="18"/>
      <c r="L21" s="14">
        <v>1</v>
      </c>
      <c r="M21" s="14">
        <v>744</v>
      </c>
      <c r="N21" s="14">
        <v>745</v>
      </c>
      <c r="O21" s="14">
        <v>947</v>
      </c>
      <c r="P21" s="14">
        <v>948</v>
      </c>
      <c r="Q21" s="14">
        <v>1735</v>
      </c>
      <c r="R21" s="14">
        <v>1736</v>
      </c>
      <c r="S21" s="14">
        <v>2448</v>
      </c>
      <c r="T21" s="14">
        <v>2449</v>
      </c>
      <c r="U21" s="14">
        <v>3292</v>
      </c>
      <c r="V21" s="14">
        <v>3293</v>
      </c>
      <c r="W21" s="14">
        <v>3741</v>
      </c>
      <c r="X21" s="14">
        <v>3742</v>
      </c>
      <c r="Y21" s="14">
        <v>4028</v>
      </c>
      <c r="Z21" s="14">
        <v>4029</v>
      </c>
      <c r="AA21" s="14">
        <v>5026</v>
      </c>
      <c r="AB21" s="14">
        <v>5027</v>
      </c>
      <c r="AC21" s="14">
        <v>5292</v>
      </c>
      <c r="AD21" s="14">
        <v>5293</v>
      </c>
      <c r="AE21" s="14">
        <v>5376</v>
      </c>
      <c r="AF21" s="14">
        <v>5377</v>
      </c>
      <c r="AG21" s="14">
        <v>5908</v>
      </c>
      <c r="AH21" s="14">
        <v>5909</v>
      </c>
      <c r="AI21" s="14">
        <v>7293</v>
      </c>
      <c r="AJ21" s="14">
        <v>7294</v>
      </c>
      <c r="AK21" s="14">
        <v>7397</v>
      </c>
      <c r="AM21" s="14">
        <f t="shared" ref="AM21:AM52" si="14">M21-L21</f>
        <v>743</v>
      </c>
      <c r="AN21" s="14">
        <f t="shared" ref="AN21:AN52" si="15">O21-N21</f>
        <v>202</v>
      </c>
      <c r="AO21" s="14">
        <f t="shared" ref="AO21:AO52" si="16">Q21-P21</f>
        <v>787</v>
      </c>
      <c r="AP21" s="14">
        <f t="shared" ref="AP21:AP52" si="17">S21-R21</f>
        <v>712</v>
      </c>
      <c r="AQ21" s="14">
        <f t="shared" ref="AQ21:AQ52" si="18">U21-T21</f>
        <v>843</v>
      </c>
      <c r="AR21" s="14">
        <f t="shared" ref="AR21:AR52" si="19">W21-V21</f>
        <v>448</v>
      </c>
      <c r="AS21" s="14">
        <f t="shared" ref="AS21:AS52" si="20">Y21-X21</f>
        <v>286</v>
      </c>
      <c r="AT21" s="14">
        <f t="shared" ref="AT21:AT52" si="21">AA21-Z21</f>
        <v>997</v>
      </c>
      <c r="AU21" s="14">
        <f t="shared" ref="AU21:AU52" si="22">AC21-AB21</f>
        <v>265</v>
      </c>
      <c r="AV21" s="14">
        <f t="shared" ref="AV21:AV52" si="23">AE21-AD21</f>
        <v>83</v>
      </c>
      <c r="AW21" s="14">
        <f t="shared" ref="AW21:AW52" si="24">AG21-AF21</f>
        <v>531</v>
      </c>
      <c r="AX21" s="14">
        <f t="shared" ref="AX21:AX52" si="25">AI21-AH21</f>
        <v>1384</v>
      </c>
      <c r="AY21" s="14">
        <f t="shared" ref="AY21:AY52" si="26">AK21-AJ21</f>
        <v>103</v>
      </c>
    </row>
    <row r="22" spans="1:1024" s="14" customFormat="1" ht="12">
      <c r="A22" s="14" t="s">
        <v>81</v>
      </c>
      <c r="B22" s="14" t="s">
        <v>76</v>
      </c>
      <c r="C22" s="14" t="s">
        <v>82</v>
      </c>
      <c r="D22" s="18" t="s">
        <v>437</v>
      </c>
      <c r="E22" s="18" t="s">
        <v>11</v>
      </c>
      <c r="F22" s="18">
        <v>9</v>
      </c>
      <c r="G22" s="18" t="s">
        <v>438</v>
      </c>
      <c r="H22" s="18"/>
      <c r="I22" s="18"/>
      <c r="L22" s="14">
        <v>1</v>
      </c>
      <c r="M22" s="14">
        <v>747</v>
      </c>
      <c r="N22" s="14">
        <v>748</v>
      </c>
      <c r="O22" s="14">
        <v>951</v>
      </c>
      <c r="P22" s="14">
        <v>952</v>
      </c>
      <c r="Q22" s="14">
        <v>1734</v>
      </c>
      <c r="R22" s="14">
        <v>1735</v>
      </c>
      <c r="S22" s="14">
        <v>2447</v>
      </c>
      <c r="T22" s="14">
        <v>2448</v>
      </c>
      <c r="U22" s="14">
        <v>3342</v>
      </c>
      <c r="V22" s="14">
        <v>3343</v>
      </c>
      <c r="W22" s="14">
        <v>3792</v>
      </c>
      <c r="X22" s="14">
        <v>3793</v>
      </c>
      <c r="Y22" s="14">
        <v>4089</v>
      </c>
      <c r="Z22" s="14">
        <v>4090</v>
      </c>
      <c r="AA22" s="14">
        <v>5071</v>
      </c>
      <c r="AB22" s="14">
        <v>5072</v>
      </c>
      <c r="AC22" s="14">
        <v>5342</v>
      </c>
      <c r="AD22" s="14">
        <v>5343</v>
      </c>
      <c r="AE22" s="14">
        <v>5409</v>
      </c>
      <c r="AF22" s="14">
        <v>5410</v>
      </c>
      <c r="AG22" s="14">
        <v>5969</v>
      </c>
      <c r="AH22" s="14">
        <v>5970</v>
      </c>
      <c r="AI22" s="14">
        <v>7343</v>
      </c>
      <c r="AJ22" s="14">
        <v>7344</v>
      </c>
      <c r="AK22" s="14">
        <v>7408</v>
      </c>
      <c r="AM22" s="14">
        <f t="shared" si="14"/>
        <v>746</v>
      </c>
      <c r="AN22" s="14">
        <f t="shared" si="15"/>
        <v>203</v>
      </c>
      <c r="AO22" s="14">
        <f t="shared" si="16"/>
        <v>782</v>
      </c>
      <c r="AP22" s="14">
        <f t="shared" si="17"/>
        <v>712</v>
      </c>
      <c r="AQ22" s="14">
        <f t="shared" si="18"/>
        <v>894</v>
      </c>
      <c r="AR22" s="14">
        <f t="shared" si="19"/>
        <v>449</v>
      </c>
      <c r="AS22" s="14">
        <f t="shared" si="20"/>
        <v>296</v>
      </c>
      <c r="AT22" s="14">
        <f t="shared" si="21"/>
        <v>981</v>
      </c>
      <c r="AU22" s="14">
        <f t="shared" si="22"/>
        <v>270</v>
      </c>
      <c r="AV22" s="14">
        <f t="shared" si="23"/>
        <v>66</v>
      </c>
      <c r="AW22" s="14">
        <f t="shared" si="24"/>
        <v>559</v>
      </c>
      <c r="AX22" s="14">
        <f t="shared" si="25"/>
        <v>1373</v>
      </c>
      <c r="AY22" s="14">
        <f t="shared" si="26"/>
        <v>64</v>
      </c>
    </row>
    <row r="23" spans="1:1024" s="14" customFormat="1" ht="12">
      <c r="A23" s="14" t="s">
        <v>84</v>
      </c>
      <c r="B23" s="14" t="s">
        <v>76</v>
      </c>
      <c r="C23" s="14" t="s">
        <v>82</v>
      </c>
      <c r="D23" s="18" t="s">
        <v>439</v>
      </c>
      <c r="E23" s="18" t="s">
        <v>11</v>
      </c>
      <c r="F23" s="18">
        <v>10</v>
      </c>
      <c r="G23" s="18" t="s">
        <v>440</v>
      </c>
      <c r="H23" s="18"/>
      <c r="I23" s="18"/>
      <c r="L23" s="14">
        <v>1</v>
      </c>
      <c r="M23" s="14">
        <v>743</v>
      </c>
      <c r="N23" s="14">
        <v>744</v>
      </c>
      <c r="O23" s="14">
        <v>951</v>
      </c>
      <c r="P23" s="14">
        <v>952</v>
      </c>
      <c r="Q23" s="14">
        <v>1729</v>
      </c>
      <c r="R23" s="14">
        <v>1730</v>
      </c>
      <c r="S23" s="14">
        <v>2438</v>
      </c>
      <c r="T23" s="14">
        <v>2439</v>
      </c>
      <c r="U23" s="14">
        <v>3342</v>
      </c>
      <c r="V23" s="14">
        <v>3343</v>
      </c>
      <c r="W23" s="14">
        <v>3803</v>
      </c>
      <c r="X23" s="14">
        <v>3804</v>
      </c>
      <c r="Y23" s="14">
        <v>4090</v>
      </c>
      <c r="Z23" s="14">
        <v>4091</v>
      </c>
      <c r="AA23" s="14">
        <v>5065</v>
      </c>
      <c r="AB23" s="14">
        <v>5066</v>
      </c>
      <c r="AC23" s="14">
        <v>5340</v>
      </c>
      <c r="AD23" s="14">
        <v>5341</v>
      </c>
      <c r="AE23" s="14">
        <v>5411</v>
      </c>
      <c r="AF23" s="14">
        <v>5412</v>
      </c>
      <c r="AG23" s="14">
        <v>5958</v>
      </c>
      <c r="AH23" s="14">
        <v>5959</v>
      </c>
      <c r="AI23" s="14">
        <v>7342</v>
      </c>
      <c r="AJ23" s="14">
        <v>7343</v>
      </c>
      <c r="AK23" s="14">
        <v>7408</v>
      </c>
      <c r="AM23" s="14">
        <f t="shared" si="14"/>
        <v>742</v>
      </c>
      <c r="AN23" s="14">
        <f t="shared" si="15"/>
        <v>207</v>
      </c>
      <c r="AO23" s="14">
        <f t="shared" si="16"/>
        <v>777</v>
      </c>
      <c r="AP23" s="14">
        <f t="shared" si="17"/>
        <v>708</v>
      </c>
      <c r="AQ23" s="14">
        <f t="shared" si="18"/>
        <v>903</v>
      </c>
      <c r="AR23" s="14">
        <f t="shared" si="19"/>
        <v>460</v>
      </c>
      <c r="AS23" s="14">
        <f t="shared" si="20"/>
        <v>286</v>
      </c>
      <c r="AT23" s="14">
        <f t="shared" si="21"/>
        <v>974</v>
      </c>
      <c r="AU23" s="14">
        <f t="shared" si="22"/>
        <v>274</v>
      </c>
      <c r="AV23" s="14">
        <f t="shared" si="23"/>
        <v>70</v>
      </c>
      <c r="AW23" s="14">
        <f t="shared" si="24"/>
        <v>546</v>
      </c>
      <c r="AX23" s="14">
        <f t="shared" si="25"/>
        <v>1383</v>
      </c>
      <c r="AY23" s="14">
        <f t="shared" si="26"/>
        <v>65</v>
      </c>
    </row>
    <row r="24" spans="1:1024" s="14" customFormat="1" ht="12">
      <c r="A24" s="14" t="s">
        <v>87</v>
      </c>
      <c r="B24" s="14" t="s">
        <v>76</v>
      </c>
      <c r="C24" s="14" t="s">
        <v>88</v>
      </c>
      <c r="D24" s="18" t="s">
        <v>441</v>
      </c>
      <c r="E24" s="18" t="s">
        <v>442</v>
      </c>
      <c r="F24" s="18">
        <v>11</v>
      </c>
      <c r="G24" s="18" t="s">
        <v>714</v>
      </c>
      <c r="H24" s="18" t="s">
        <v>443</v>
      </c>
      <c r="I24" s="18"/>
      <c r="L24" s="14">
        <v>1</v>
      </c>
      <c r="M24" s="14">
        <v>745</v>
      </c>
      <c r="N24" s="14">
        <v>746</v>
      </c>
      <c r="O24" s="14">
        <v>952</v>
      </c>
      <c r="P24" s="14">
        <v>953</v>
      </c>
      <c r="Q24" s="14">
        <v>1735</v>
      </c>
      <c r="R24" s="14">
        <v>1736</v>
      </c>
      <c r="S24" s="14">
        <v>2449</v>
      </c>
      <c r="T24" s="14">
        <v>2450</v>
      </c>
      <c r="U24" s="14">
        <v>3298</v>
      </c>
      <c r="V24" s="14">
        <v>3299</v>
      </c>
      <c r="W24" s="14">
        <v>3748</v>
      </c>
      <c r="X24" s="14">
        <v>3749</v>
      </c>
      <c r="Y24" s="14">
        <v>4045</v>
      </c>
      <c r="Z24" s="14">
        <v>4046</v>
      </c>
      <c r="AA24" s="14">
        <v>5032</v>
      </c>
      <c r="AB24" s="14">
        <v>5033</v>
      </c>
      <c r="AC24" s="14">
        <v>5299</v>
      </c>
      <c r="AD24" s="14">
        <v>5300</v>
      </c>
      <c r="AE24" s="14">
        <v>5365</v>
      </c>
      <c r="AF24" s="14">
        <v>5366</v>
      </c>
      <c r="AG24" s="14">
        <v>5914</v>
      </c>
      <c r="AH24" s="14">
        <v>5915</v>
      </c>
      <c r="AI24" s="14">
        <v>7300</v>
      </c>
      <c r="AJ24" s="14">
        <v>7301</v>
      </c>
      <c r="AK24" s="14">
        <v>7403</v>
      </c>
      <c r="AM24" s="14">
        <f t="shared" si="14"/>
        <v>744</v>
      </c>
      <c r="AN24" s="14">
        <f t="shared" si="15"/>
        <v>206</v>
      </c>
      <c r="AO24" s="14">
        <f t="shared" si="16"/>
        <v>782</v>
      </c>
      <c r="AP24" s="14">
        <f t="shared" si="17"/>
        <v>713</v>
      </c>
      <c r="AQ24" s="14">
        <f t="shared" si="18"/>
        <v>848</v>
      </c>
      <c r="AR24" s="14">
        <f t="shared" si="19"/>
        <v>449</v>
      </c>
      <c r="AS24" s="14">
        <f t="shared" si="20"/>
        <v>296</v>
      </c>
      <c r="AT24" s="14">
        <f t="shared" si="21"/>
        <v>986</v>
      </c>
      <c r="AU24" s="14">
        <f t="shared" si="22"/>
        <v>266</v>
      </c>
      <c r="AV24" s="14">
        <f t="shared" si="23"/>
        <v>65</v>
      </c>
      <c r="AW24" s="14">
        <f t="shared" si="24"/>
        <v>548</v>
      </c>
      <c r="AX24" s="14">
        <f t="shared" si="25"/>
        <v>1385</v>
      </c>
      <c r="AY24" s="14">
        <f t="shared" si="26"/>
        <v>102</v>
      </c>
    </row>
    <row r="25" spans="1:1024" s="14" customFormat="1">
      <c r="A25" s="14" t="s">
        <v>92</v>
      </c>
      <c r="B25" s="14" t="s">
        <v>76</v>
      </c>
      <c r="C25" s="14" t="s">
        <v>93</v>
      </c>
      <c r="D25" s="18" t="s">
        <v>444</v>
      </c>
      <c r="E25" s="18" t="s">
        <v>11</v>
      </c>
      <c r="F25" s="18">
        <v>12</v>
      </c>
      <c r="G25" s="18" t="s">
        <v>445</v>
      </c>
      <c r="H25" s="20"/>
      <c r="I25" s="18"/>
      <c r="L25" s="14">
        <v>1</v>
      </c>
      <c r="M25" s="14">
        <v>722</v>
      </c>
      <c r="N25" s="14">
        <v>723</v>
      </c>
      <c r="O25" s="14">
        <v>929</v>
      </c>
      <c r="P25" s="14">
        <v>930</v>
      </c>
      <c r="Q25" s="14">
        <v>1711</v>
      </c>
      <c r="R25" s="14">
        <v>1712</v>
      </c>
      <c r="S25" s="14">
        <v>2425</v>
      </c>
      <c r="T25" s="14">
        <v>2426</v>
      </c>
      <c r="U25" s="14">
        <v>3288</v>
      </c>
      <c r="V25" s="14">
        <v>3289</v>
      </c>
      <c r="W25" s="14">
        <v>3748</v>
      </c>
      <c r="X25" s="14">
        <v>3749</v>
      </c>
      <c r="Y25" s="14">
        <v>4041</v>
      </c>
      <c r="Z25" s="14">
        <v>4042</v>
      </c>
      <c r="AA25" s="14">
        <v>5027</v>
      </c>
      <c r="AB25" s="14">
        <v>5028</v>
      </c>
      <c r="AC25" s="14">
        <v>5293</v>
      </c>
      <c r="AD25" s="14">
        <v>5294</v>
      </c>
      <c r="AE25" s="14">
        <v>5362</v>
      </c>
      <c r="AF25" s="14">
        <v>5363</v>
      </c>
      <c r="AG25" s="14">
        <v>5911</v>
      </c>
      <c r="AH25" s="14">
        <v>5912</v>
      </c>
      <c r="AI25" s="14">
        <v>7294</v>
      </c>
      <c r="AJ25" s="14">
        <v>7295</v>
      </c>
      <c r="AK25" s="14">
        <v>7365</v>
      </c>
      <c r="AM25" s="14">
        <f t="shared" si="14"/>
        <v>721</v>
      </c>
      <c r="AN25" s="14">
        <f t="shared" si="15"/>
        <v>206</v>
      </c>
      <c r="AO25" s="14">
        <f t="shared" si="16"/>
        <v>781</v>
      </c>
      <c r="AP25" s="14">
        <f t="shared" si="17"/>
        <v>713</v>
      </c>
      <c r="AQ25" s="14">
        <f t="shared" si="18"/>
        <v>862</v>
      </c>
      <c r="AR25" s="14">
        <f t="shared" si="19"/>
        <v>459</v>
      </c>
      <c r="AS25" s="14">
        <f t="shared" si="20"/>
        <v>292</v>
      </c>
      <c r="AT25" s="14">
        <f t="shared" si="21"/>
        <v>985</v>
      </c>
      <c r="AU25" s="14">
        <f t="shared" si="22"/>
        <v>265</v>
      </c>
      <c r="AV25" s="14">
        <f t="shared" si="23"/>
        <v>68</v>
      </c>
      <c r="AW25" s="14">
        <f t="shared" si="24"/>
        <v>548</v>
      </c>
      <c r="AX25" s="14">
        <f t="shared" si="25"/>
        <v>1382</v>
      </c>
      <c r="AY25" s="14">
        <f t="shared" si="26"/>
        <v>70</v>
      </c>
    </row>
    <row r="26" spans="1:1024">
      <c r="A26" s="14" t="s">
        <v>95</v>
      </c>
      <c r="B26" s="14" t="s">
        <v>76</v>
      </c>
      <c r="C26" s="14" t="s">
        <v>93</v>
      </c>
      <c r="D26" s="18" t="s">
        <v>446</v>
      </c>
      <c r="E26" s="18" t="s">
        <v>447</v>
      </c>
      <c r="F26" s="18">
        <v>13</v>
      </c>
      <c r="G26" s="18" t="s">
        <v>448</v>
      </c>
      <c r="H26" s="18" t="s">
        <v>449</v>
      </c>
      <c r="I26" s="20"/>
      <c r="J26"/>
      <c r="K26"/>
      <c r="L26" s="14">
        <v>1</v>
      </c>
      <c r="M26" s="14">
        <v>721</v>
      </c>
      <c r="N26" s="14">
        <v>722</v>
      </c>
      <c r="O26" s="14">
        <v>930</v>
      </c>
      <c r="P26" s="14">
        <v>931</v>
      </c>
      <c r="Q26" s="14">
        <v>1711</v>
      </c>
      <c r="R26" s="14">
        <v>1712</v>
      </c>
      <c r="S26" s="14">
        <v>2424</v>
      </c>
      <c r="T26" s="14">
        <v>2425</v>
      </c>
      <c r="U26" s="14">
        <v>3303</v>
      </c>
      <c r="V26" s="14">
        <v>3304</v>
      </c>
      <c r="W26" s="14">
        <v>3753</v>
      </c>
      <c r="X26" s="14">
        <v>3754</v>
      </c>
      <c r="Y26" s="14">
        <v>4047</v>
      </c>
      <c r="Z26" s="14">
        <v>4048</v>
      </c>
      <c r="AA26" s="14">
        <v>5024</v>
      </c>
      <c r="AB26" s="14">
        <v>5025</v>
      </c>
      <c r="AC26" s="14">
        <v>5292</v>
      </c>
      <c r="AD26" s="14">
        <v>5293</v>
      </c>
      <c r="AE26" s="14">
        <v>5367</v>
      </c>
      <c r="AF26" s="14">
        <v>5368</v>
      </c>
      <c r="AG26" s="14">
        <v>5908</v>
      </c>
      <c r="AH26" s="14">
        <v>5909</v>
      </c>
      <c r="AI26" s="14">
        <v>7293</v>
      </c>
      <c r="AJ26" s="14">
        <v>7294</v>
      </c>
      <c r="AK26" s="14">
        <v>7366</v>
      </c>
      <c r="AL26"/>
      <c r="AM26" s="14">
        <f t="shared" si="14"/>
        <v>720</v>
      </c>
      <c r="AN26" s="14">
        <f t="shared" si="15"/>
        <v>208</v>
      </c>
      <c r="AO26" s="14">
        <f t="shared" si="16"/>
        <v>780</v>
      </c>
      <c r="AP26" s="14">
        <f t="shared" si="17"/>
        <v>712</v>
      </c>
      <c r="AQ26" s="14">
        <f t="shared" si="18"/>
        <v>878</v>
      </c>
      <c r="AR26" s="14">
        <f t="shared" si="19"/>
        <v>449</v>
      </c>
      <c r="AS26" s="14">
        <f t="shared" si="20"/>
        <v>293</v>
      </c>
      <c r="AT26" s="14">
        <f t="shared" si="21"/>
        <v>976</v>
      </c>
      <c r="AU26" s="14">
        <f t="shared" si="22"/>
        <v>267</v>
      </c>
      <c r="AV26" s="14">
        <f t="shared" si="23"/>
        <v>74</v>
      </c>
      <c r="AW26" s="14">
        <f t="shared" si="24"/>
        <v>540</v>
      </c>
      <c r="AX26" s="14">
        <f t="shared" si="25"/>
        <v>1384</v>
      </c>
      <c r="AY26" s="14">
        <f t="shared" si="26"/>
        <v>72</v>
      </c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>
      <c r="A27" s="14" t="s">
        <v>100</v>
      </c>
      <c r="B27" s="14" t="s">
        <v>76</v>
      </c>
      <c r="C27" s="14" t="s">
        <v>86</v>
      </c>
      <c r="D27" s="18" t="s">
        <v>450</v>
      </c>
      <c r="E27" s="18" t="s">
        <v>102</v>
      </c>
      <c r="F27" s="18">
        <v>14</v>
      </c>
      <c r="G27" s="18" t="s">
        <v>451</v>
      </c>
      <c r="H27" s="20"/>
      <c r="I27" s="20"/>
      <c r="J27"/>
      <c r="K27"/>
      <c r="L27" s="14">
        <v>1</v>
      </c>
      <c r="M27" s="14">
        <v>728</v>
      </c>
      <c r="N27" s="14">
        <v>729</v>
      </c>
      <c r="O27" s="14">
        <v>940</v>
      </c>
      <c r="P27" s="14">
        <v>941</v>
      </c>
      <c r="Q27" s="14">
        <v>1719</v>
      </c>
      <c r="R27" s="14">
        <v>1720</v>
      </c>
      <c r="S27" s="14">
        <v>2432</v>
      </c>
      <c r="T27" s="14">
        <v>2433</v>
      </c>
      <c r="U27" s="14">
        <v>3281</v>
      </c>
      <c r="V27" s="14">
        <v>3282</v>
      </c>
      <c r="W27" s="14">
        <v>3728</v>
      </c>
      <c r="X27" s="14">
        <v>3729</v>
      </c>
      <c r="Y27" s="14">
        <v>4023</v>
      </c>
      <c r="Z27" s="14">
        <v>4024</v>
      </c>
      <c r="AA27" s="14">
        <v>5007</v>
      </c>
      <c r="AB27" s="14">
        <v>5008</v>
      </c>
      <c r="AC27" s="14">
        <v>5276</v>
      </c>
      <c r="AD27" s="14">
        <v>5277</v>
      </c>
      <c r="AE27" s="14">
        <v>5351</v>
      </c>
      <c r="AF27" s="14">
        <v>5352</v>
      </c>
      <c r="AG27" s="14">
        <v>5892</v>
      </c>
      <c r="AH27" s="14">
        <v>5893</v>
      </c>
      <c r="AI27" s="14">
        <v>7276</v>
      </c>
      <c r="AJ27" s="14">
        <v>7277</v>
      </c>
      <c r="AK27" s="14">
        <v>7351</v>
      </c>
      <c r="AL27"/>
      <c r="AM27" s="14">
        <f t="shared" si="14"/>
        <v>727</v>
      </c>
      <c r="AN27" s="14">
        <f t="shared" si="15"/>
        <v>211</v>
      </c>
      <c r="AO27" s="14">
        <f t="shared" si="16"/>
        <v>778</v>
      </c>
      <c r="AP27" s="14">
        <f t="shared" si="17"/>
        <v>712</v>
      </c>
      <c r="AQ27" s="14">
        <f t="shared" si="18"/>
        <v>848</v>
      </c>
      <c r="AR27" s="14">
        <f t="shared" si="19"/>
        <v>446</v>
      </c>
      <c r="AS27" s="14">
        <f t="shared" si="20"/>
        <v>294</v>
      </c>
      <c r="AT27" s="14">
        <f t="shared" si="21"/>
        <v>983</v>
      </c>
      <c r="AU27" s="14">
        <f t="shared" si="22"/>
        <v>268</v>
      </c>
      <c r="AV27" s="14">
        <f t="shared" si="23"/>
        <v>74</v>
      </c>
      <c r="AW27" s="14">
        <f t="shared" si="24"/>
        <v>540</v>
      </c>
      <c r="AX27" s="14">
        <f t="shared" si="25"/>
        <v>1383</v>
      </c>
      <c r="AY27" s="14">
        <f t="shared" si="26"/>
        <v>74</v>
      </c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>
      <c r="A28" s="14" t="s">
        <v>104</v>
      </c>
      <c r="B28" s="14" t="s">
        <v>76</v>
      </c>
      <c r="C28" s="14" t="s">
        <v>86</v>
      </c>
      <c r="D28" s="18" t="s">
        <v>452</v>
      </c>
      <c r="E28" s="18" t="s">
        <v>11</v>
      </c>
      <c r="F28" s="18">
        <v>15</v>
      </c>
      <c r="G28" s="18" t="s">
        <v>453</v>
      </c>
      <c r="H28" s="18"/>
      <c r="I28" s="20"/>
      <c r="J28"/>
      <c r="K28"/>
      <c r="L28" s="14">
        <v>1</v>
      </c>
      <c r="M28" s="14">
        <v>718</v>
      </c>
      <c r="N28" s="14">
        <v>719</v>
      </c>
      <c r="O28" s="14">
        <v>925</v>
      </c>
      <c r="P28" s="14">
        <v>926</v>
      </c>
      <c r="Q28" s="14">
        <v>1713</v>
      </c>
      <c r="R28" s="14">
        <v>1714</v>
      </c>
      <c r="S28" s="14">
        <v>2427</v>
      </c>
      <c r="T28" s="14">
        <v>2428</v>
      </c>
      <c r="U28" s="14">
        <v>3279</v>
      </c>
      <c r="V28" s="14">
        <v>3280</v>
      </c>
      <c r="W28" s="14">
        <v>3720</v>
      </c>
      <c r="X28" s="14">
        <v>3721</v>
      </c>
      <c r="Y28" s="14">
        <v>4019</v>
      </c>
      <c r="Z28" s="14">
        <v>4020</v>
      </c>
      <c r="AA28" s="14">
        <v>5002</v>
      </c>
      <c r="AB28" s="14">
        <v>5003</v>
      </c>
      <c r="AC28" s="14">
        <v>5271</v>
      </c>
      <c r="AD28" s="14">
        <v>5272</v>
      </c>
      <c r="AE28" s="14">
        <v>5346</v>
      </c>
      <c r="AF28" s="14">
        <v>5347</v>
      </c>
      <c r="AG28" s="14">
        <v>5887</v>
      </c>
      <c r="AH28" s="14">
        <v>5888</v>
      </c>
      <c r="AI28" s="14">
        <v>7272</v>
      </c>
      <c r="AJ28" s="14">
        <v>7273</v>
      </c>
      <c r="AK28" s="14">
        <v>7343</v>
      </c>
      <c r="AL28"/>
      <c r="AM28" s="14">
        <f t="shared" si="14"/>
        <v>717</v>
      </c>
      <c r="AN28" s="14">
        <f t="shared" si="15"/>
        <v>206</v>
      </c>
      <c r="AO28" s="14">
        <f t="shared" si="16"/>
        <v>787</v>
      </c>
      <c r="AP28" s="14">
        <f t="shared" si="17"/>
        <v>713</v>
      </c>
      <c r="AQ28" s="14">
        <f t="shared" si="18"/>
        <v>851</v>
      </c>
      <c r="AR28" s="14">
        <f t="shared" si="19"/>
        <v>440</v>
      </c>
      <c r="AS28" s="14">
        <f t="shared" si="20"/>
        <v>298</v>
      </c>
      <c r="AT28" s="14">
        <f t="shared" si="21"/>
        <v>982</v>
      </c>
      <c r="AU28" s="14">
        <f t="shared" si="22"/>
        <v>268</v>
      </c>
      <c r="AV28" s="14">
        <f t="shared" si="23"/>
        <v>74</v>
      </c>
      <c r="AW28" s="14">
        <f t="shared" si="24"/>
        <v>540</v>
      </c>
      <c r="AX28" s="14">
        <f t="shared" si="25"/>
        <v>1384</v>
      </c>
      <c r="AY28" s="14">
        <f t="shared" si="26"/>
        <v>70</v>
      </c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>
      <c r="A29" s="14" t="s">
        <v>107</v>
      </c>
      <c r="B29" s="14" t="s">
        <v>76</v>
      </c>
      <c r="C29" s="14" t="s">
        <v>79</v>
      </c>
      <c r="D29" s="18" t="s">
        <v>454</v>
      </c>
      <c r="E29" s="18" t="s">
        <v>11</v>
      </c>
      <c r="F29" s="18">
        <v>16</v>
      </c>
      <c r="G29" s="18" t="s">
        <v>455</v>
      </c>
      <c r="H29" s="20"/>
      <c r="I29" s="20"/>
      <c r="J29"/>
      <c r="K29"/>
      <c r="L29" s="14">
        <v>1</v>
      </c>
      <c r="M29" s="14">
        <v>722</v>
      </c>
      <c r="N29" s="14">
        <v>723</v>
      </c>
      <c r="O29" s="14">
        <v>929</v>
      </c>
      <c r="P29" s="14">
        <v>930</v>
      </c>
      <c r="Q29" s="14">
        <v>1712</v>
      </c>
      <c r="R29" s="14">
        <v>1713</v>
      </c>
      <c r="S29" s="14">
        <v>2425</v>
      </c>
      <c r="T29" s="14">
        <v>2426</v>
      </c>
      <c r="U29" s="14">
        <v>3302</v>
      </c>
      <c r="V29" s="14">
        <v>3303</v>
      </c>
      <c r="W29" s="14">
        <v>3751</v>
      </c>
      <c r="X29" s="14">
        <v>3752</v>
      </c>
      <c r="Y29" s="14">
        <v>4048</v>
      </c>
      <c r="Z29" s="14">
        <v>4049</v>
      </c>
      <c r="AA29" s="14">
        <v>5036</v>
      </c>
      <c r="AB29" s="14">
        <v>5037</v>
      </c>
      <c r="AC29" s="14">
        <v>5302</v>
      </c>
      <c r="AD29" s="14">
        <v>5303</v>
      </c>
      <c r="AE29" s="14">
        <v>5368</v>
      </c>
      <c r="AF29" s="14">
        <v>5369</v>
      </c>
      <c r="AG29" s="14">
        <v>5918</v>
      </c>
      <c r="AH29" s="14">
        <v>5919</v>
      </c>
      <c r="AI29" s="14">
        <v>7303</v>
      </c>
      <c r="AJ29" s="14">
        <v>7304</v>
      </c>
      <c r="AK29" s="14">
        <v>7369</v>
      </c>
      <c r="AL29"/>
      <c r="AM29" s="14">
        <f t="shared" si="14"/>
        <v>721</v>
      </c>
      <c r="AN29" s="14">
        <f t="shared" si="15"/>
        <v>206</v>
      </c>
      <c r="AO29" s="14">
        <f t="shared" si="16"/>
        <v>782</v>
      </c>
      <c r="AP29" s="14">
        <f t="shared" si="17"/>
        <v>712</v>
      </c>
      <c r="AQ29" s="14">
        <f t="shared" si="18"/>
        <v>876</v>
      </c>
      <c r="AR29" s="14">
        <f t="shared" si="19"/>
        <v>448</v>
      </c>
      <c r="AS29" s="14">
        <f t="shared" si="20"/>
        <v>296</v>
      </c>
      <c r="AT29" s="14">
        <f t="shared" si="21"/>
        <v>987</v>
      </c>
      <c r="AU29" s="14">
        <f t="shared" si="22"/>
        <v>265</v>
      </c>
      <c r="AV29" s="14">
        <f t="shared" si="23"/>
        <v>65</v>
      </c>
      <c r="AW29" s="14">
        <f t="shared" si="24"/>
        <v>549</v>
      </c>
      <c r="AX29" s="14">
        <f t="shared" si="25"/>
        <v>1384</v>
      </c>
      <c r="AY29" s="14">
        <f t="shared" si="26"/>
        <v>65</v>
      </c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>
      <c r="A30" s="14" t="s">
        <v>110</v>
      </c>
      <c r="B30" s="14" t="s">
        <v>76</v>
      </c>
      <c r="C30" s="14" t="s">
        <v>79</v>
      </c>
      <c r="D30" s="18" t="s">
        <v>456</v>
      </c>
      <c r="E30" s="18" t="s">
        <v>457</v>
      </c>
      <c r="F30" s="18">
        <v>18</v>
      </c>
      <c r="G30" s="18" t="s">
        <v>458</v>
      </c>
      <c r="H30" s="18" t="s">
        <v>459</v>
      </c>
      <c r="I30" s="20"/>
      <c r="J30"/>
      <c r="K30"/>
      <c r="L30" s="14">
        <v>1</v>
      </c>
      <c r="M30" s="14">
        <v>744</v>
      </c>
      <c r="N30" s="14">
        <v>745</v>
      </c>
      <c r="O30" s="14">
        <v>951</v>
      </c>
      <c r="P30" s="14">
        <v>952</v>
      </c>
      <c r="Q30" s="14">
        <v>1733</v>
      </c>
      <c r="R30" s="14">
        <v>1734</v>
      </c>
      <c r="S30" s="14">
        <v>2447</v>
      </c>
      <c r="T30" s="14">
        <v>2448</v>
      </c>
      <c r="U30" s="14">
        <v>3351</v>
      </c>
      <c r="V30" s="14">
        <v>3352</v>
      </c>
      <c r="W30" s="14">
        <v>3779</v>
      </c>
      <c r="X30" s="14">
        <v>3780</v>
      </c>
      <c r="Y30" s="14">
        <v>4071</v>
      </c>
      <c r="Z30" s="14">
        <v>4072</v>
      </c>
      <c r="AA30" s="14">
        <v>5057</v>
      </c>
      <c r="AB30" s="14">
        <v>5058</v>
      </c>
      <c r="AC30" s="14">
        <v>5324</v>
      </c>
      <c r="AD30" s="14">
        <v>5325</v>
      </c>
      <c r="AE30" s="14">
        <v>5391</v>
      </c>
      <c r="AF30" s="14">
        <v>5392</v>
      </c>
      <c r="AG30" s="14">
        <v>5942</v>
      </c>
      <c r="AH30" s="14">
        <v>5943</v>
      </c>
      <c r="AI30" s="14">
        <v>7324</v>
      </c>
      <c r="AJ30" s="14">
        <v>7325</v>
      </c>
      <c r="AK30" s="14">
        <v>7428</v>
      </c>
      <c r="AL30"/>
      <c r="AM30" s="14">
        <f t="shared" si="14"/>
        <v>743</v>
      </c>
      <c r="AN30" s="14">
        <f t="shared" si="15"/>
        <v>206</v>
      </c>
      <c r="AO30" s="14">
        <f t="shared" si="16"/>
        <v>781</v>
      </c>
      <c r="AP30" s="14">
        <f t="shared" si="17"/>
        <v>713</v>
      </c>
      <c r="AQ30" s="14">
        <f t="shared" si="18"/>
        <v>903</v>
      </c>
      <c r="AR30" s="14">
        <f t="shared" si="19"/>
        <v>427</v>
      </c>
      <c r="AS30" s="14">
        <f t="shared" si="20"/>
        <v>291</v>
      </c>
      <c r="AT30" s="14">
        <f t="shared" si="21"/>
        <v>985</v>
      </c>
      <c r="AU30" s="14">
        <f t="shared" si="22"/>
        <v>266</v>
      </c>
      <c r="AV30" s="14">
        <f t="shared" si="23"/>
        <v>66</v>
      </c>
      <c r="AW30" s="14">
        <f t="shared" si="24"/>
        <v>550</v>
      </c>
      <c r="AX30" s="14">
        <f t="shared" si="25"/>
        <v>1381</v>
      </c>
      <c r="AY30" s="14">
        <f t="shared" si="26"/>
        <v>103</v>
      </c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14" customFormat="1" ht="12">
      <c r="A31" s="14" t="s">
        <v>115</v>
      </c>
      <c r="B31" s="14" t="s">
        <v>76</v>
      </c>
      <c r="C31" s="14" t="s">
        <v>79</v>
      </c>
      <c r="D31" s="18" t="s">
        <v>460</v>
      </c>
      <c r="E31" s="18" t="s">
        <v>461</v>
      </c>
      <c r="F31" s="18">
        <v>25</v>
      </c>
      <c r="G31" s="18" t="s">
        <v>462</v>
      </c>
      <c r="H31" s="18" t="s">
        <v>463</v>
      </c>
      <c r="I31" s="18"/>
      <c r="L31" s="14">
        <v>1</v>
      </c>
      <c r="M31" s="14">
        <v>708</v>
      </c>
      <c r="N31" s="14">
        <v>709</v>
      </c>
      <c r="O31" s="14">
        <v>917</v>
      </c>
      <c r="P31" s="14">
        <v>918</v>
      </c>
      <c r="Q31" s="14">
        <v>1699</v>
      </c>
      <c r="R31" s="14">
        <v>1700</v>
      </c>
      <c r="S31" s="14">
        <v>2413</v>
      </c>
      <c r="T31" s="14">
        <v>2414</v>
      </c>
      <c r="U31" s="14">
        <v>3301</v>
      </c>
      <c r="V31" s="14">
        <v>3302</v>
      </c>
      <c r="W31" s="14">
        <v>3745</v>
      </c>
      <c r="X31" s="14">
        <v>3746</v>
      </c>
      <c r="Y31" s="14">
        <v>4051</v>
      </c>
      <c r="Z31" s="14">
        <v>4052</v>
      </c>
      <c r="AA31" s="14">
        <v>5023</v>
      </c>
      <c r="AB31" s="14">
        <v>5024</v>
      </c>
      <c r="AC31" s="14">
        <v>5290</v>
      </c>
      <c r="AD31" s="14">
        <v>5291</v>
      </c>
      <c r="AE31" s="14">
        <v>5359</v>
      </c>
      <c r="AF31" s="14">
        <v>5360</v>
      </c>
      <c r="AG31" s="14">
        <v>5906</v>
      </c>
      <c r="AH31" s="14">
        <v>5907</v>
      </c>
      <c r="AI31" s="14">
        <v>7291</v>
      </c>
      <c r="AJ31" s="14">
        <v>7292</v>
      </c>
      <c r="AK31" s="14">
        <v>7334</v>
      </c>
      <c r="AM31" s="14">
        <f t="shared" si="14"/>
        <v>707</v>
      </c>
      <c r="AN31" s="14">
        <f t="shared" si="15"/>
        <v>208</v>
      </c>
      <c r="AO31" s="14">
        <f t="shared" si="16"/>
        <v>781</v>
      </c>
      <c r="AP31" s="14">
        <f t="shared" si="17"/>
        <v>713</v>
      </c>
      <c r="AQ31" s="14">
        <f t="shared" si="18"/>
        <v>887</v>
      </c>
      <c r="AR31" s="14">
        <f t="shared" si="19"/>
        <v>443</v>
      </c>
      <c r="AS31" s="14">
        <f t="shared" si="20"/>
        <v>305</v>
      </c>
      <c r="AT31" s="14">
        <f t="shared" si="21"/>
        <v>971</v>
      </c>
      <c r="AU31" s="14">
        <f t="shared" si="22"/>
        <v>266</v>
      </c>
      <c r="AV31" s="14">
        <f t="shared" si="23"/>
        <v>68</v>
      </c>
      <c r="AW31" s="14">
        <f t="shared" si="24"/>
        <v>546</v>
      </c>
      <c r="AX31" s="14">
        <f t="shared" si="25"/>
        <v>1384</v>
      </c>
      <c r="AY31" s="14">
        <f t="shared" si="26"/>
        <v>42</v>
      </c>
    </row>
    <row r="32" spans="1:1024" s="14" customFormat="1" ht="12">
      <c r="A32" s="14" t="s">
        <v>120</v>
      </c>
      <c r="B32" s="14" t="s">
        <v>76</v>
      </c>
      <c r="C32" s="14" t="s">
        <v>60</v>
      </c>
      <c r="D32" s="18" t="s">
        <v>464</v>
      </c>
      <c r="E32" s="18" t="s">
        <v>465</v>
      </c>
      <c r="F32" s="18">
        <v>26</v>
      </c>
      <c r="G32" s="18" t="s">
        <v>466</v>
      </c>
      <c r="H32" s="18" t="s">
        <v>467</v>
      </c>
      <c r="I32" s="18"/>
      <c r="L32" s="14">
        <v>1</v>
      </c>
      <c r="M32" s="14">
        <v>721</v>
      </c>
      <c r="N32" s="14">
        <v>722</v>
      </c>
      <c r="O32" s="14">
        <v>927</v>
      </c>
      <c r="P32" s="14">
        <v>928</v>
      </c>
      <c r="Q32" s="14">
        <v>1710</v>
      </c>
      <c r="R32" s="14">
        <v>1711</v>
      </c>
      <c r="S32" s="14">
        <v>2424</v>
      </c>
      <c r="T32" s="14">
        <v>2425</v>
      </c>
      <c r="U32" s="14">
        <v>3300</v>
      </c>
      <c r="V32" s="14">
        <v>3301</v>
      </c>
      <c r="W32" s="14">
        <v>3750</v>
      </c>
      <c r="X32" s="14">
        <v>3751</v>
      </c>
      <c r="Y32" s="14">
        <v>4047</v>
      </c>
      <c r="Z32" s="14">
        <v>4048</v>
      </c>
      <c r="AA32" s="14">
        <v>5034</v>
      </c>
      <c r="AB32" s="14">
        <v>5035</v>
      </c>
      <c r="AC32" s="14">
        <v>5301</v>
      </c>
      <c r="AD32" s="14">
        <v>5302</v>
      </c>
      <c r="AE32" s="14">
        <v>5367</v>
      </c>
      <c r="AF32" s="14">
        <v>5368</v>
      </c>
      <c r="AG32" s="14">
        <v>5916</v>
      </c>
      <c r="AH32" s="14">
        <v>5917</v>
      </c>
      <c r="AI32" s="14">
        <v>7302</v>
      </c>
      <c r="AJ32" s="14">
        <v>7303</v>
      </c>
      <c r="AK32" s="14">
        <v>7357</v>
      </c>
      <c r="AM32" s="14">
        <f t="shared" si="14"/>
        <v>720</v>
      </c>
      <c r="AN32" s="14">
        <f t="shared" si="15"/>
        <v>205</v>
      </c>
      <c r="AO32" s="14">
        <f t="shared" si="16"/>
        <v>782</v>
      </c>
      <c r="AP32" s="14">
        <f t="shared" si="17"/>
        <v>713</v>
      </c>
      <c r="AQ32" s="14">
        <f t="shared" si="18"/>
        <v>875</v>
      </c>
      <c r="AR32" s="14">
        <f t="shared" si="19"/>
        <v>449</v>
      </c>
      <c r="AS32" s="14">
        <f t="shared" si="20"/>
        <v>296</v>
      </c>
      <c r="AT32" s="14">
        <f t="shared" si="21"/>
        <v>986</v>
      </c>
      <c r="AU32" s="14">
        <f t="shared" si="22"/>
        <v>266</v>
      </c>
      <c r="AV32" s="14">
        <f t="shared" si="23"/>
        <v>65</v>
      </c>
      <c r="AW32" s="14">
        <f t="shared" si="24"/>
        <v>548</v>
      </c>
      <c r="AX32" s="14">
        <f t="shared" si="25"/>
        <v>1385</v>
      </c>
      <c r="AY32" s="14">
        <f t="shared" si="26"/>
        <v>54</v>
      </c>
    </row>
    <row r="33" spans="1:1024" s="14" customFormat="1">
      <c r="A33" s="14" t="s">
        <v>126</v>
      </c>
      <c r="B33" s="14" t="s">
        <v>76</v>
      </c>
      <c r="C33" s="14" t="s">
        <v>36</v>
      </c>
      <c r="D33" s="18" t="s">
        <v>468</v>
      </c>
      <c r="E33" s="18" t="s">
        <v>11</v>
      </c>
      <c r="F33" s="18">
        <v>27</v>
      </c>
      <c r="G33" s="18" t="s">
        <v>469</v>
      </c>
      <c r="H33" s="20"/>
      <c r="I33" s="18"/>
      <c r="L33" s="14">
        <v>1</v>
      </c>
      <c r="M33" s="14">
        <v>734</v>
      </c>
      <c r="N33" s="14">
        <v>735</v>
      </c>
      <c r="O33" s="14">
        <v>964</v>
      </c>
      <c r="P33" s="14">
        <v>965</v>
      </c>
      <c r="Q33" s="14">
        <v>1741</v>
      </c>
      <c r="R33" s="14">
        <v>1742</v>
      </c>
      <c r="S33" s="14">
        <v>2455</v>
      </c>
      <c r="T33" s="14">
        <v>2456</v>
      </c>
      <c r="U33" s="14">
        <v>3316</v>
      </c>
      <c r="V33" s="14">
        <v>3317</v>
      </c>
      <c r="W33" s="14">
        <v>3751</v>
      </c>
      <c r="X33" s="14">
        <v>3752</v>
      </c>
      <c r="Y33" s="14">
        <v>4051</v>
      </c>
      <c r="Z33" s="14">
        <v>4052</v>
      </c>
      <c r="AA33" s="14">
        <v>5035</v>
      </c>
      <c r="AB33" s="14">
        <v>5036</v>
      </c>
      <c r="AC33" s="14">
        <v>5302</v>
      </c>
      <c r="AD33" s="14">
        <v>5303</v>
      </c>
      <c r="AE33" s="14">
        <v>5371</v>
      </c>
      <c r="AF33" s="14">
        <v>5372</v>
      </c>
      <c r="AG33" s="14">
        <v>5920</v>
      </c>
      <c r="AH33" s="14">
        <v>5921</v>
      </c>
      <c r="AI33" s="14">
        <v>7303</v>
      </c>
      <c r="AJ33" s="14">
        <v>7304</v>
      </c>
      <c r="AK33" s="14">
        <v>7411</v>
      </c>
      <c r="AM33" s="14">
        <f t="shared" si="14"/>
        <v>733</v>
      </c>
      <c r="AN33" s="14">
        <f t="shared" si="15"/>
        <v>229</v>
      </c>
      <c r="AO33" s="14">
        <f t="shared" si="16"/>
        <v>776</v>
      </c>
      <c r="AP33" s="14">
        <f t="shared" si="17"/>
        <v>713</v>
      </c>
      <c r="AQ33" s="14">
        <f t="shared" si="18"/>
        <v>860</v>
      </c>
      <c r="AR33" s="14">
        <f t="shared" si="19"/>
        <v>434</v>
      </c>
      <c r="AS33" s="14">
        <f t="shared" si="20"/>
        <v>299</v>
      </c>
      <c r="AT33" s="14">
        <f t="shared" si="21"/>
        <v>983</v>
      </c>
      <c r="AU33" s="14">
        <f t="shared" si="22"/>
        <v>266</v>
      </c>
      <c r="AV33" s="14">
        <f t="shared" si="23"/>
        <v>68</v>
      </c>
      <c r="AW33" s="14">
        <f t="shared" si="24"/>
        <v>548</v>
      </c>
      <c r="AX33" s="14">
        <f t="shared" si="25"/>
        <v>1382</v>
      </c>
      <c r="AY33" s="14">
        <f t="shared" si="26"/>
        <v>107</v>
      </c>
    </row>
    <row r="34" spans="1:1024" s="14" customFormat="1" ht="12">
      <c r="A34" s="14" t="s">
        <v>129</v>
      </c>
      <c r="B34" s="14" t="s">
        <v>76</v>
      </c>
      <c r="C34" s="14" t="s">
        <v>77</v>
      </c>
      <c r="D34" s="18" t="s">
        <v>470</v>
      </c>
      <c r="E34" s="18" t="s">
        <v>86</v>
      </c>
      <c r="F34" s="18">
        <v>28</v>
      </c>
      <c r="G34" s="18" t="s">
        <v>471</v>
      </c>
      <c r="H34" s="18"/>
      <c r="I34" s="18"/>
      <c r="L34" s="14">
        <v>1</v>
      </c>
      <c r="M34" s="14">
        <v>743</v>
      </c>
      <c r="N34" s="14">
        <v>744</v>
      </c>
      <c r="O34" s="14">
        <v>950</v>
      </c>
      <c r="P34" s="14">
        <v>951</v>
      </c>
      <c r="Q34" s="14">
        <v>1739</v>
      </c>
      <c r="R34" s="14">
        <v>1740</v>
      </c>
      <c r="S34" s="14">
        <v>2453</v>
      </c>
      <c r="T34" s="14">
        <v>2454</v>
      </c>
      <c r="U34" s="14">
        <v>3305</v>
      </c>
      <c r="V34" s="14">
        <v>3306</v>
      </c>
      <c r="W34" s="14">
        <v>3746</v>
      </c>
      <c r="X34" s="14">
        <v>3747</v>
      </c>
      <c r="Y34" s="14">
        <v>4043</v>
      </c>
      <c r="Z34" s="14">
        <v>4044</v>
      </c>
      <c r="AA34" s="14">
        <v>5033</v>
      </c>
      <c r="AB34" s="14">
        <v>5034</v>
      </c>
      <c r="AC34" s="14">
        <v>5297</v>
      </c>
      <c r="AD34" s="14">
        <v>5298</v>
      </c>
      <c r="AE34" s="14">
        <v>5363</v>
      </c>
      <c r="AF34" s="14">
        <v>5364</v>
      </c>
      <c r="AG34" s="14">
        <v>5915</v>
      </c>
      <c r="AH34" s="14">
        <v>5916</v>
      </c>
      <c r="AI34" s="14">
        <v>7301</v>
      </c>
      <c r="AJ34" s="14">
        <v>7302</v>
      </c>
      <c r="AK34" s="14">
        <v>7403</v>
      </c>
      <c r="AM34" s="14">
        <f t="shared" si="14"/>
        <v>742</v>
      </c>
      <c r="AN34" s="14">
        <f t="shared" si="15"/>
        <v>206</v>
      </c>
      <c r="AO34" s="14">
        <f t="shared" si="16"/>
        <v>788</v>
      </c>
      <c r="AP34" s="14">
        <f t="shared" si="17"/>
        <v>713</v>
      </c>
      <c r="AQ34" s="14">
        <f t="shared" si="18"/>
        <v>851</v>
      </c>
      <c r="AR34" s="14">
        <f t="shared" si="19"/>
        <v>440</v>
      </c>
      <c r="AS34" s="14">
        <f t="shared" si="20"/>
        <v>296</v>
      </c>
      <c r="AT34" s="14">
        <f t="shared" si="21"/>
        <v>989</v>
      </c>
      <c r="AU34" s="14">
        <f t="shared" si="22"/>
        <v>263</v>
      </c>
      <c r="AV34" s="14">
        <f t="shared" si="23"/>
        <v>65</v>
      </c>
      <c r="AW34" s="14">
        <f t="shared" si="24"/>
        <v>551</v>
      </c>
      <c r="AX34" s="14">
        <f t="shared" si="25"/>
        <v>1385</v>
      </c>
      <c r="AY34" s="14">
        <f t="shared" si="26"/>
        <v>101</v>
      </c>
    </row>
    <row r="35" spans="1:1024">
      <c r="A35" s="14" t="s">
        <v>132</v>
      </c>
      <c r="B35" s="14" t="s">
        <v>76</v>
      </c>
      <c r="C35" s="14" t="s">
        <v>86</v>
      </c>
      <c r="D35" s="18" t="s">
        <v>472</v>
      </c>
      <c r="E35" s="18" t="s">
        <v>134</v>
      </c>
      <c r="F35" s="18">
        <v>29</v>
      </c>
      <c r="G35" s="18" t="s">
        <v>473</v>
      </c>
      <c r="H35" s="20"/>
      <c r="I35" s="18"/>
      <c r="J35" s="14"/>
      <c r="K35" s="14"/>
      <c r="L35" s="14">
        <v>1</v>
      </c>
      <c r="M35" s="14">
        <v>745</v>
      </c>
      <c r="N35" s="14">
        <v>746</v>
      </c>
      <c r="O35" s="14">
        <v>954</v>
      </c>
      <c r="P35" s="14">
        <v>955</v>
      </c>
      <c r="Q35" s="14">
        <v>1741</v>
      </c>
      <c r="R35" s="14">
        <v>1742</v>
      </c>
      <c r="S35" s="14">
        <v>2454</v>
      </c>
      <c r="T35" s="14">
        <v>2455</v>
      </c>
      <c r="U35" s="14">
        <v>3306</v>
      </c>
      <c r="V35" s="14">
        <v>3307</v>
      </c>
      <c r="W35" s="14">
        <v>3748</v>
      </c>
      <c r="X35" s="14">
        <v>3749</v>
      </c>
      <c r="Y35" s="14">
        <v>4050</v>
      </c>
      <c r="Z35" s="14">
        <v>4051</v>
      </c>
      <c r="AA35" s="14">
        <v>5031</v>
      </c>
      <c r="AB35" s="14">
        <v>5032</v>
      </c>
      <c r="AC35" s="14">
        <v>5282</v>
      </c>
      <c r="AD35" s="14">
        <v>5283</v>
      </c>
      <c r="AE35" s="14">
        <v>5365</v>
      </c>
      <c r="AF35" s="14">
        <v>5366</v>
      </c>
      <c r="AG35" s="14">
        <v>5914</v>
      </c>
      <c r="AH35" s="14">
        <v>5915</v>
      </c>
      <c r="AI35" s="14">
        <v>7299</v>
      </c>
      <c r="AJ35" s="14">
        <v>7300</v>
      </c>
      <c r="AK35" s="14">
        <v>7402</v>
      </c>
      <c r="AL35"/>
      <c r="AM35" s="14">
        <f t="shared" si="14"/>
        <v>744</v>
      </c>
      <c r="AN35" s="14">
        <f t="shared" si="15"/>
        <v>208</v>
      </c>
      <c r="AO35" s="14">
        <f t="shared" si="16"/>
        <v>786</v>
      </c>
      <c r="AP35" s="14">
        <f t="shared" si="17"/>
        <v>712</v>
      </c>
      <c r="AQ35" s="14">
        <f t="shared" si="18"/>
        <v>851</v>
      </c>
      <c r="AR35" s="14">
        <f t="shared" si="19"/>
        <v>441</v>
      </c>
      <c r="AS35" s="14">
        <f t="shared" si="20"/>
        <v>301</v>
      </c>
      <c r="AT35" s="14">
        <f t="shared" si="21"/>
        <v>980</v>
      </c>
      <c r="AU35" s="14">
        <f t="shared" si="22"/>
        <v>250</v>
      </c>
      <c r="AV35" s="14">
        <f t="shared" si="23"/>
        <v>82</v>
      </c>
      <c r="AW35" s="14">
        <f t="shared" si="24"/>
        <v>548</v>
      </c>
      <c r="AX35" s="14">
        <f t="shared" si="25"/>
        <v>1384</v>
      </c>
      <c r="AY35" s="14">
        <f t="shared" si="26"/>
        <v>102</v>
      </c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>
      <c r="A36" s="14" t="s">
        <v>135</v>
      </c>
      <c r="B36" s="14" t="s">
        <v>76</v>
      </c>
      <c r="C36" s="14" t="s">
        <v>88</v>
      </c>
      <c r="D36" s="18" t="s">
        <v>474</v>
      </c>
      <c r="E36" s="18" t="s">
        <v>475</v>
      </c>
      <c r="F36" s="18">
        <v>34</v>
      </c>
      <c r="G36" s="18" t="s">
        <v>476</v>
      </c>
      <c r="H36" s="18" t="s">
        <v>477</v>
      </c>
      <c r="I36" s="20"/>
      <c r="J36"/>
      <c r="K36"/>
      <c r="L36" s="14">
        <v>1</v>
      </c>
      <c r="M36" s="14">
        <v>739</v>
      </c>
      <c r="N36" s="14">
        <v>740</v>
      </c>
      <c r="O36" s="14">
        <v>945</v>
      </c>
      <c r="P36" s="14">
        <v>946</v>
      </c>
      <c r="Q36" s="14">
        <v>1732</v>
      </c>
      <c r="R36" s="14">
        <v>1733</v>
      </c>
      <c r="S36" s="14">
        <v>2442</v>
      </c>
      <c r="T36" s="14">
        <v>2443</v>
      </c>
      <c r="U36" s="14">
        <v>3294</v>
      </c>
      <c r="V36" s="14">
        <v>3295</v>
      </c>
      <c r="W36" s="14">
        <v>3744</v>
      </c>
      <c r="X36" s="14">
        <v>3745</v>
      </c>
      <c r="Y36" s="14">
        <v>4041</v>
      </c>
      <c r="Z36" s="14">
        <v>4042</v>
      </c>
      <c r="AA36" s="14">
        <v>5025</v>
      </c>
      <c r="AB36" s="14">
        <v>5026</v>
      </c>
      <c r="AC36" s="14">
        <v>5292</v>
      </c>
      <c r="AD36" s="14">
        <v>5293</v>
      </c>
      <c r="AE36" s="14">
        <v>5359</v>
      </c>
      <c r="AF36" s="14">
        <v>5360</v>
      </c>
      <c r="AG36" s="14">
        <v>5908</v>
      </c>
      <c r="AH36" s="14">
        <v>5909</v>
      </c>
      <c r="AI36" s="14">
        <v>7293</v>
      </c>
      <c r="AJ36" s="14">
        <v>7294</v>
      </c>
      <c r="AK36" s="14">
        <v>7397</v>
      </c>
      <c r="AL36"/>
      <c r="AM36" s="14">
        <f t="shared" si="14"/>
        <v>738</v>
      </c>
      <c r="AN36" s="14">
        <f t="shared" si="15"/>
        <v>205</v>
      </c>
      <c r="AO36" s="14">
        <f t="shared" si="16"/>
        <v>786</v>
      </c>
      <c r="AP36" s="14">
        <f t="shared" si="17"/>
        <v>709</v>
      </c>
      <c r="AQ36" s="14">
        <f t="shared" si="18"/>
        <v>851</v>
      </c>
      <c r="AR36" s="14">
        <f t="shared" si="19"/>
        <v>449</v>
      </c>
      <c r="AS36" s="14">
        <f t="shared" si="20"/>
        <v>296</v>
      </c>
      <c r="AT36" s="14">
        <f t="shared" si="21"/>
        <v>983</v>
      </c>
      <c r="AU36" s="14">
        <f t="shared" si="22"/>
        <v>266</v>
      </c>
      <c r="AV36" s="14">
        <f t="shared" si="23"/>
        <v>66</v>
      </c>
      <c r="AW36" s="14">
        <f t="shared" si="24"/>
        <v>548</v>
      </c>
      <c r="AX36" s="14">
        <f t="shared" si="25"/>
        <v>1384</v>
      </c>
      <c r="AY36" s="14">
        <f t="shared" si="26"/>
        <v>103</v>
      </c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>
      <c r="A37" s="14" t="s">
        <v>139</v>
      </c>
      <c r="B37" s="14" t="s">
        <v>76</v>
      </c>
      <c r="C37" s="14" t="s">
        <v>91</v>
      </c>
      <c r="D37" s="18" t="s">
        <v>478</v>
      </c>
      <c r="E37" s="18" t="s">
        <v>11</v>
      </c>
      <c r="F37" s="18">
        <v>35</v>
      </c>
      <c r="G37" s="18" t="s">
        <v>479</v>
      </c>
      <c r="H37" s="20"/>
      <c r="I37" s="20"/>
      <c r="J37"/>
      <c r="K37"/>
      <c r="L37" s="14">
        <v>1</v>
      </c>
      <c r="M37" s="14">
        <v>743</v>
      </c>
      <c r="N37" s="14">
        <v>744</v>
      </c>
      <c r="O37" s="14">
        <v>953</v>
      </c>
      <c r="P37" s="14">
        <v>954</v>
      </c>
      <c r="Q37" s="14">
        <v>1733</v>
      </c>
      <c r="R37" s="14">
        <v>1734</v>
      </c>
      <c r="S37" s="14">
        <v>2447</v>
      </c>
      <c r="T37" s="14">
        <v>2448</v>
      </c>
      <c r="U37" s="14">
        <v>3323</v>
      </c>
      <c r="V37" s="14">
        <v>3324</v>
      </c>
      <c r="W37" s="14">
        <v>3773</v>
      </c>
      <c r="X37" s="14">
        <v>3774</v>
      </c>
      <c r="Y37" s="14">
        <v>4070</v>
      </c>
      <c r="Z37" s="14">
        <v>4071</v>
      </c>
      <c r="AA37" s="14">
        <v>5057</v>
      </c>
      <c r="AB37" s="14">
        <v>5058</v>
      </c>
      <c r="AC37" s="14">
        <v>5324</v>
      </c>
      <c r="AD37" s="14">
        <v>5325</v>
      </c>
      <c r="AE37" s="14">
        <v>5390</v>
      </c>
      <c r="AF37" s="14">
        <v>5391</v>
      </c>
      <c r="AG37" s="14">
        <v>5939</v>
      </c>
      <c r="AH37" s="14">
        <v>5940</v>
      </c>
      <c r="AI37" s="14">
        <v>7325</v>
      </c>
      <c r="AJ37" s="14">
        <v>7326</v>
      </c>
      <c r="AK37" s="14">
        <v>7423</v>
      </c>
      <c r="AL37"/>
      <c r="AM37" s="14">
        <f t="shared" si="14"/>
        <v>742</v>
      </c>
      <c r="AN37" s="14">
        <f t="shared" si="15"/>
        <v>209</v>
      </c>
      <c r="AO37" s="14">
        <f t="shared" si="16"/>
        <v>779</v>
      </c>
      <c r="AP37" s="14">
        <f t="shared" si="17"/>
        <v>713</v>
      </c>
      <c r="AQ37" s="14">
        <f t="shared" si="18"/>
        <v>875</v>
      </c>
      <c r="AR37" s="14">
        <f t="shared" si="19"/>
        <v>449</v>
      </c>
      <c r="AS37" s="14">
        <f t="shared" si="20"/>
        <v>296</v>
      </c>
      <c r="AT37" s="14">
        <f t="shared" si="21"/>
        <v>986</v>
      </c>
      <c r="AU37" s="14">
        <f t="shared" si="22"/>
        <v>266</v>
      </c>
      <c r="AV37" s="14">
        <f t="shared" si="23"/>
        <v>65</v>
      </c>
      <c r="AW37" s="14">
        <f t="shared" si="24"/>
        <v>548</v>
      </c>
      <c r="AX37" s="14">
        <f t="shared" si="25"/>
        <v>1385</v>
      </c>
      <c r="AY37" s="14">
        <f t="shared" si="26"/>
        <v>97</v>
      </c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>
      <c r="A38" s="14" t="s">
        <v>141</v>
      </c>
      <c r="B38" s="14" t="s">
        <v>76</v>
      </c>
      <c r="C38" s="14" t="s">
        <v>88</v>
      </c>
      <c r="D38" s="18" t="s">
        <v>480</v>
      </c>
      <c r="E38" s="18" t="s">
        <v>77</v>
      </c>
      <c r="F38" s="18">
        <v>42</v>
      </c>
      <c r="G38" s="18" t="s">
        <v>481</v>
      </c>
      <c r="H38" s="20"/>
      <c r="I38" s="20"/>
      <c r="J38"/>
      <c r="K38"/>
      <c r="L38" s="14">
        <v>1</v>
      </c>
      <c r="M38" s="14">
        <v>742</v>
      </c>
      <c r="N38" s="14">
        <v>743</v>
      </c>
      <c r="O38" s="14">
        <v>949</v>
      </c>
      <c r="P38" s="14">
        <v>950</v>
      </c>
      <c r="Q38" s="14">
        <v>1732</v>
      </c>
      <c r="R38" s="14">
        <v>1733</v>
      </c>
      <c r="S38" s="14">
        <v>2446</v>
      </c>
      <c r="T38" s="14">
        <v>2447</v>
      </c>
      <c r="U38" s="14">
        <v>3295</v>
      </c>
      <c r="V38" s="14">
        <v>3296</v>
      </c>
      <c r="W38" s="14">
        <v>3745</v>
      </c>
      <c r="X38" s="14">
        <v>3746</v>
      </c>
      <c r="Y38" s="14">
        <v>4042</v>
      </c>
      <c r="Z38" s="14">
        <v>4043</v>
      </c>
      <c r="AA38" s="14">
        <v>5029</v>
      </c>
      <c r="AB38" s="14">
        <v>5030</v>
      </c>
      <c r="AC38" s="14">
        <v>5296</v>
      </c>
      <c r="AD38" s="14">
        <v>5297</v>
      </c>
      <c r="AE38" s="14">
        <v>5362</v>
      </c>
      <c r="AF38" s="14">
        <v>5363</v>
      </c>
      <c r="AG38" s="14">
        <v>5914</v>
      </c>
      <c r="AH38" s="14">
        <v>5915</v>
      </c>
      <c r="AI38" s="14">
        <v>7297</v>
      </c>
      <c r="AJ38" s="14">
        <v>7298</v>
      </c>
      <c r="AK38" s="14">
        <v>7401</v>
      </c>
      <c r="AL38"/>
      <c r="AM38" s="14">
        <f t="shared" si="14"/>
        <v>741</v>
      </c>
      <c r="AN38" s="14">
        <f t="shared" si="15"/>
        <v>206</v>
      </c>
      <c r="AO38" s="14">
        <f t="shared" si="16"/>
        <v>782</v>
      </c>
      <c r="AP38" s="14">
        <f t="shared" si="17"/>
        <v>713</v>
      </c>
      <c r="AQ38" s="14">
        <f t="shared" si="18"/>
        <v>848</v>
      </c>
      <c r="AR38" s="14">
        <f t="shared" si="19"/>
        <v>449</v>
      </c>
      <c r="AS38" s="14">
        <f t="shared" si="20"/>
        <v>296</v>
      </c>
      <c r="AT38" s="14">
        <f t="shared" si="21"/>
        <v>986</v>
      </c>
      <c r="AU38" s="14">
        <f t="shared" si="22"/>
        <v>266</v>
      </c>
      <c r="AV38" s="14">
        <f t="shared" si="23"/>
        <v>65</v>
      </c>
      <c r="AW38" s="14">
        <f t="shared" si="24"/>
        <v>551</v>
      </c>
      <c r="AX38" s="14">
        <f t="shared" si="25"/>
        <v>1382</v>
      </c>
      <c r="AY38" s="14">
        <f t="shared" si="26"/>
        <v>103</v>
      </c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>
      <c r="A39" s="14" t="s">
        <v>143</v>
      </c>
      <c r="B39" s="14" t="s">
        <v>76</v>
      </c>
      <c r="C39" s="14" t="s">
        <v>74</v>
      </c>
      <c r="D39" s="18" t="s">
        <v>482</v>
      </c>
      <c r="E39" s="18" t="s">
        <v>483</v>
      </c>
      <c r="F39" s="18">
        <v>45</v>
      </c>
      <c r="G39" s="18" t="s">
        <v>484</v>
      </c>
      <c r="H39" s="18" t="s">
        <v>485</v>
      </c>
      <c r="I39" s="20"/>
      <c r="J39"/>
      <c r="K39"/>
      <c r="L39" s="14">
        <v>1</v>
      </c>
      <c r="M39" s="14">
        <v>743</v>
      </c>
      <c r="N39" s="14">
        <v>744</v>
      </c>
      <c r="O39" s="14">
        <v>952</v>
      </c>
      <c r="P39" s="14">
        <v>953</v>
      </c>
      <c r="Q39" s="14">
        <v>1732</v>
      </c>
      <c r="R39" s="14">
        <v>1733</v>
      </c>
      <c r="S39" s="14">
        <v>2427</v>
      </c>
      <c r="T39" s="14">
        <v>2428</v>
      </c>
      <c r="U39" s="14">
        <v>3354</v>
      </c>
      <c r="V39" s="14">
        <v>3355</v>
      </c>
      <c r="W39" s="14">
        <v>3800</v>
      </c>
      <c r="X39" s="14">
        <v>3801</v>
      </c>
      <c r="Y39" s="14">
        <v>4097</v>
      </c>
      <c r="Z39" s="14">
        <v>4098</v>
      </c>
      <c r="AA39" s="14">
        <v>5083</v>
      </c>
      <c r="AB39" s="14">
        <v>5084</v>
      </c>
      <c r="AC39" s="14">
        <v>5350</v>
      </c>
      <c r="AD39" s="14">
        <v>5351</v>
      </c>
      <c r="AE39" s="14">
        <v>5417</v>
      </c>
      <c r="AF39" s="14">
        <v>5418</v>
      </c>
      <c r="AG39" s="14">
        <v>5966</v>
      </c>
      <c r="AH39" s="14">
        <v>5967</v>
      </c>
      <c r="AI39" s="14">
        <v>7351</v>
      </c>
      <c r="AJ39" s="14">
        <v>7352</v>
      </c>
      <c r="AK39" s="14">
        <v>7424</v>
      </c>
      <c r="AL39"/>
      <c r="AM39" s="14">
        <f t="shared" si="14"/>
        <v>742</v>
      </c>
      <c r="AN39" s="14">
        <f t="shared" si="15"/>
        <v>208</v>
      </c>
      <c r="AO39" s="14">
        <f t="shared" si="16"/>
        <v>779</v>
      </c>
      <c r="AP39" s="14">
        <f t="shared" si="17"/>
        <v>694</v>
      </c>
      <c r="AQ39" s="14">
        <f t="shared" si="18"/>
        <v>926</v>
      </c>
      <c r="AR39" s="14">
        <f t="shared" si="19"/>
        <v>445</v>
      </c>
      <c r="AS39" s="14">
        <f t="shared" si="20"/>
        <v>296</v>
      </c>
      <c r="AT39" s="14">
        <f t="shared" si="21"/>
        <v>985</v>
      </c>
      <c r="AU39" s="14">
        <f t="shared" si="22"/>
        <v>266</v>
      </c>
      <c r="AV39" s="14">
        <f t="shared" si="23"/>
        <v>66</v>
      </c>
      <c r="AW39" s="14">
        <f t="shared" si="24"/>
        <v>548</v>
      </c>
      <c r="AX39" s="14">
        <f t="shared" si="25"/>
        <v>1384</v>
      </c>
      <c r="AY39" s="14">
        <f t="shared" si="26"/>
        <v>72</v>
      </c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>
      <c r="A40" s="14" t="s">
        <v>146</v>
      </c>
      <c r="B40" s="14" t="s">
        <v>76</v>
      </c>
      <c r="C40" s="14" t="s">
        <v>80</v>
      </c>
      <c r="D40" s="18" t="s">
        <v>486</v>
      </c>
      <c r="E40" s="18" t="s">
        <v>11</v>
      </c>
      <c r="F40" s="18">
        <v>46</v>
      </c>
      <c r="G40" s="18" t="s">
        <v>487</v>
      </c>
      <c r="H40" s="20"/>
      <c r="I40" s="20"/>
      <c r="J40"/>
      <c r="K40"/>
      <c r="L40" s="14">
        <v>1</v>
      </c>
      <c r="M40" s="14">
        <v>742</v>
      </c>
      <c r="N40" s="14">
        <v>743</v>
      </c>
      <c r="O40" s="14">
        <v>949</v>
      </c>
      <c r="P40" s="14">
        <v>950</v>
      </c>
      <c r="Q40" s="14">
        <v>1737</v>
      </c>
      <c r="R40" s="14">
        <v>1738</v>
      </c>
      <c r="S40" s="14">
        <v>2451</v>
      </c>
      <c r="T40" s="14">
        <v>2452</v>
      </c>
      <c r="U40" s="14">
        <v>3286</v>
      </c>
      <c r="V40" s="14">
        <v>3287</v>
      </c>
      <c r="W40" s="14">
        <v>3736</v>
      </c>
      <c r="X40" s="14">
        <v>3737</v>
      </c>
      <c r="Y40" s="14">
        <v>4033</v>
      </c>
      <c r="Z40" s="14">
        <v>4034</v>
      </c>
      <c r="AA40" s="14">
        <v>5019</v>
      </c>
      <c r="AB40" s="14">
        <v>5020</v>
      </c>
      <c r="AC40" s="14">
        <v>5285</v>
      </c>
      <c r="AD40" s="14">
        <v>5286</v>
      </c>
      <c r="AE40" s="14">
        <v>5353</v>
      </c>
      <c r="AF40" s="14">
        <v>5354</v>
      </c>
      <c r="AG40" s="14">
        <v>5904</v>
      </c>
      <c r="AH40" s="14">
        <v>5905</v>
      </c>
      <c r="AI40" s="14">
        <v>7287</v>
      </c>
      <c r="AJ40" s="14">
        <v>7288</v>
      </c>
      <c r="AK40" s="14">
        <v>7384</v>
      </c>
      <c r="AL40"/>
      <c r="AM40" s="14">
        <f t="shared" si="14"/>
        <v>741</v>
      </c>
      <c r="AN40" s="14">
        <f t="shared" si="15"/>
        <v>206</v>
      </c>
      <c r="AO40" s="14">
        <f t="shared" si="16"/>
        <v>787</v>
      </c>
      <c r="AP40" s="14">
        <f t="shared" si="17"/>
        <v>713</v>
      </c>
      <c r="AQ40" s="14">
        <f t="shared" si="18"/>
        <v>834</v>
      </c>
      <c r="AR40" s="14">
        <f t="shared" si="19"/>
        <v>449</v>
      </c>
      <c r="AS40" s="14">
        <f t="shared" si="20"/>
        <v>296</v>
      </c>
      <c r="AT40" s="14">
        <f t="shared" si="21"/>
        <v>985</v>
      </c>
      <c r="AU40" s="14">
        <f t="shared" si="22"/>
        <v>265</v>
      </c>
      <c r="AV40" s="14">
        <f t="shared" si="23"/>
        <v>67</v>
      </c>
      <c r="AW40" s="14">
        <f t="shared" si="24"/>
        <v>550</v>
      </c>
      <c r="AX40" s="14">
        <f t="shared" si="25"/>
        <v>1382</v>
      </c>
      <c r="AY40" s="14">
        <f t="shared" si="26"/>
        <v>96</v>
      </c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>
      <c r="A41" s="14" t="s">
        <v>148</v>
      </c>
      <c r="B41" s="14" t="s">
        <v>76</v>
      </c>
      <c r="C41" s="14" t="s">
        <v>80</v>
      </c>
      <c r="D41" s="18" t="s">
        <v>488</v>
      </c>
      <c r="E41" s="18" t="s">
        <v>79</v>
      </c>
      <c r="F41" s="18">
        <v>47</v>
      </c>
      <c r="G41" s="18" t="s">
        <v>489</v>
      </c>
      <c r="H41" s="20"/>
      <c r="I41" s="20"/>
      <c r="J41"/>
      <c r="K41"/>
      <c r="L41" s="14">
        <v>1</v>
      </c>
      <c r="M41" s="14">
        <v>732</v>
      </c>
      <c r="N41" s="14">
        <v>733</v>
      </c>
      <c r="O41" s="14">
        <v>954</v>
      </c>
      <c r="P41" s="14">
        <v>955</v>
      </c>
      <c r="Q41" s="14">
        <v>1737</v>
      </c>
      <c r="R41" s="14">
        <v>1738</v>
      </c>
      <c r="S41" s="14">
        <v>2448</v>
      </c>
      <c r="T41" s="14">
        <v>2449</v>
      </c>
      <c r="U41" s="14">
        <v>3284</v>
      </c>
      <c r="V41" s="14">
        <v>3285</v>
      </c>
      <c r="W41" s="14">
        <v>3726</v>
      </c>
      <c r="X41" s="14">
        <v>3727</v>
      </c>
      <c r="Y41" s="14">
        <v>4024</v>
      </c>
      <c r="Z41" s="14">
        <v>4025</v>
      </c>
      <c r="AA41" s="14">
        <v>5010</v>
      </c>
      <c r="AB41" s="14">
        <v>5011</v>
      </c>
      <c r="AC41" s="14">
        <v>5277</v>
      </c>
      <c r="AD41" s="14">
        <v>5278</v>
      </c>
      <c r="AE41" s="14">
        <v>5352</v>
      </c>
      <c r="AF41" s="14">
        <v>5353</v>
      </c>
      <c r="AG41" s="14">
        <v>5893</v>
      </c>
      <c r="AH41" s="14">
        <v>5894</v>
      </c>
      <c r="AI41" s="14">
        <v>7277</v>
      </c>
      <c r="AJ41" s="14">
        <v>7278</v>
      </c>
      <c r="AK41" s="14">
        <v>7405</v>
      </c>
      <c r="AL41"/>
      <c r="AM41" s="14">
        <f t="shared" si="14"/>
        <v>731</v>
      </c>
      <c r="AN41" s="14">
        <f t="shared" si="15"/>
        <v>221</v>
      </c>
      <c r="AO41" s="14">
        <f t="shared" si="16"/>
        <v>782</v>
      </c>
      <c r="AP41" s="14">
        <f t="shared" si="17"/>
        <v>710</v>
      </c>
      <c r="AQ41" s="14">
        <f t="shared" si="18"/>
        <v>835</v>
      </c>
      <c r="AR41" s="14">
        <f t="shared" si="19"/>
        <v>441</v>
      </c>
      <c r="AS41" s="14">
        <f t="shared" si="20"/>
        <v>297</v>
      </c>
      <c r="AT41" s="14">
        <f t="shared" si="21"/>
        <v>985</v>
      </c>
      <c r="AU41" s="14">
        <f t="shared" si="22"/>
        <v>266</v>
      </c>
      <c r="AV41" s="14">
        <f t="shared" si="23"/>
        <v>74</v>
      </c>
      <c r="AW41" s="14">
        <f t="shared" si="24"/>
        <v>540</v>
      </c>
      <c r="AX41" s="14">
        <f t="shared" si="25"/>
        <v>1383</v>
      </c>
      <c r="AY41" s="14">
        <f t="shared" si="26"/>
        <v>127</v>
      </c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>
      <c r="A42" s="14" t="s">
        <v>150</v>
      </c>
      <c r="B42" s="14" t="s">
        <v>76</v>
      </c>
      <c r="C42" s="14" t="s">
        <v>93</v>
      </c>
      <c r="D42" s="18" t="s">
        <v>490</v>
      </c>
      <c r="E42" s="18" t="s">
        <v>461</v>
      </c>
      <c r="F42" s="18">
        <v>48</v>
      </c>
      <c r="G42" s="18" t="s">
        <v>491</v>
      </c>
      <c r="H42" s="18" t="s">
        <v>492</v>
      </c>
      <c r="I42" s="20"/>
      <c r="J42"/>
      <c r="K42"/>
      <c r="L42" s="14">
        <v>1</v>
      </c>
      <c r="M42" s="14">
        <v>742</v>
      </c>
      <c r="N42" s="14">
        <v>743</v>
      </c>
      <c r="O42" s="14">
        <v>951</v>
      </c>
      <c r="P42" s="14">
        <v>952</v>
      </c>
      <c r="Q42" s="14">
        <v>1733</v>
      </c>
      <c r="R42" s="14">
        <v>1734</v>
      </c>
      <c r="S42" s="14">
        <v>2447</v>
      </c>
      <c r="T42" s="14">
        <v>2448</v>
      </c>
      <c r="U42" s="14">
        <v>3318</v>
      </c>
      <c r="V42" s="14">
        <v>3319</v>
      </c>
      <c r="W42" s="14">
        <v>3767</v>
      </c>
      <c r="X42" s="14">
        <v>3768</v>
      </c>
      <c r="Y42" s="14">
        <v>4064</v>
      </c>
      <c r="Z42" s="14">
        <v>4065</v>
      </c>
      <c r="AA42" s="14">
        <v>5038</v>
      </c>
      <c r="AB42" s="14">
        <v>5039</v>
      </c>
      <c r="AC42" s="14">
        <v>5315</v>
      </c>
      <c r="AD42" s="14">
        <v>5316</v>
      </c>
      <c r="AE42" s="14">
        <v>5382</v>
      </c>
      <c r="AF42" s="14">
        <v>5383</v>
      </c>
      <c r="AG42" s="14">
        <v>5931</v>
      </c>
      <c r="AH42" s="14">
        <v>5932</v>
      </c>
      <c r="AI42" s="14">
        <v>7316</v>
      </c>
      <c r="AJ42" s="14">
        <v>7317</v>
      </c>
      <c r="AK42" s="14">
        <v>7407</v>
      </c>
      <c r="AL42"/>
      <c r="AM42" s="14">
        <f t="shared" si="14"/>
        <v>741</v>
      </c>
      <c r="AN42" s="14">
        <f t="shared" si="15"/>
        <v>208</v>
      </c>
      <c r="AO42" s="14">
        <f t="shared" si="16"/>
        <v>781</v>
      </c>
      <c r="AP42" s="14">
        <f t="shared" si="17"/>
        <v>713</v>
      </c>
      <c r="AQ42" s="14">
        <f t="shared" si="18"/>
        <v>870</v>
      </c>
      <c r="AR42" s="14">
        <f t="shared" si="19"/>
        <v>448</v>
      </c>
      <c r="AS42" s="14">
        <f t="shared" si="20"/>
        <v>296</v>
      </c>
      <c r="AT42" s="14">
        <f t="shared" si="21"/>
        <v>973</v>
      </c>
      <c r="AU42" s="14">
        <f t="shared" si="22"/>
        <v>276</v>
      </c>
      <c r="AV42" s="14">
        <f t="shared" si="23"/>
        <v>66</v>
      </c>
      <c r="AW42" s="14">
        <f t="shared" si="24"/>
        <v>548</v>
      </c>
      <c r="AX42" s="14">
        <f t="shared" si="25"/>
        <v>1384</v>
      </c>
      <c r="AY42" s="14">
        <f t="shared" si="26"/>
        <v>90</v>
      </c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>
      <c r="A43" s="14" t="s">
        <v>153</v>
      </c>
      <c r="B43" s="14" t="s">
        <v>76</v>
      </c>
      <c r="C43" s="14" t="s">
        <v>93</v>
      </c>
      <c r="D43" s="18" t="s">
        <v>493</v>
      </c>
      <c r="E43" s="18" t="s">
        <v>11</v>
      </c>
      <c r="F43" s="18">
        <v>49</v>
      </c>
      <c r="G43" s="18" t="s">
        <v>494</v>
      </c>
      <c r="H43" s="20"/>
      <c r="I43" s="20"/>
      <c r="J43"/>
      <c r="K43"/>
      <c r="L43" s="14">
        <v>1</v>
      </c>
      <c r="M43" s="14">
        <v>743</v>
      </c>
      <c r="N43" s="14">
        <v>744</v>
      </c>
      <c r="O43" s="14">
        <v>950</v>
      </c>
      <c r="P43" s="14">
        <v>951</v>
      </c>
      <c r="Q43" s="14">
        <v>1733</v>
      </c>
      <c r="R43" s="14">
        <v>1734</v>
      </c>
      <c r="S43" s="14">
        <v>2447</v>
      </c>
      <c r="T43" s="14">
        <v>2448</v>
      </c>
      <c r="U43" s="14">
        <v>3314</v>
      </c>
      <c r="V43" s="14">
        <v>3315</v>
      </c>
      <c r="W43" s="14">
        <v>3764</v>
      </c>
      <c r="X43" s="14">
        <v>3765</v>
      </c>
      <c r="Y43" s="14">
        <v>4061</v>
      </c>
      <c r="Z43" s="14">
        <v>4062</v>
      </c>
      <c r="AA43" s="14">
        <v>5045</v>
      </c>
      <c r="AB43" s="14">
        <v>5046</v>
      </c>
      <c r="AC43" s="14">
        <v>5315</v>
      </c>
      <c r="AD43" s="14">
        <v>5316</v>
      </c>
      <c r="AE43" s="14">
        <v>5381</v>
      </c>
      <c r="AF43" s="14">
        <v>5382</v>
      </c>
      <c r="AG43" s="14">
        <v>5930</v>
      </c>
      <c r="AH43" s="14">
        <v>5931</v>
      </c>
      <c r="AI43" s="14">
        <v>7316</v>
      </c>
      <c r="AJ43" s="14">
        <v>7317</v>
      </c>
      <c r="AK43" s="14">
        <v>7417</v>
      </c>
      <c r="AL43"/>
      <c r="AM43" s="14">
        <f t="shared" si="14"/>
        <v>742</v>
      </c>
      <c r="AN43" s="14">
        <f t="shared" si="15"/>
        <v>206</v>
      </c>
      <c r="AO43" s="14">
        <f t="shared" si="16"/>
        <v>782</v>
      </c>
      <c r="AP43" s="14">
        <f t="shared" si="17"/>
        <v>713</v>
      </c>
      <c r="AQ43" s="14">
        <f t="shared" si="18"/>
        <v>866</v>
      </c>
      <c r="AR43" s="14">
        <f t="shared" si="19"/>
        <v>449</v>
      </c>
      <c r="AS43" s="14">
        <f t="shared" si="20"/>
        <v>296</v>
      </c>
      <c r="AT43" s="14">
        <f t="shared" si="21"/>
        <v>983</v>
      </c>
      <c r="AU43" s="14">
        <f t="shared" si="22"/>
        <v>269</v>
      </c>
      <c r="AV43" s="14">
        <f t="shared" si="23"/>
        <v>65</v>
      </c>
      <c r="AW43" s="14">
        <f t="shared" si="24"/>
        <v>548</v>
      </c>
      <c r="AX43" s="14">
        <f t="shared" si="25"/>
        <v>1385</v>
      </c>
      <c r="AY43" s="14">
        <f t="shared" si="26"/>
        <v>100</v>
      </c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>
      <c r="A44" s="14" t="s">
        <v>155</v>
      </c>
      <c r="B44" s="14" t="s">
        <v>76</v>
      </c>
      <c r="C44" s="14" t="s">
        <v>67</v>
      </c>
      <c r="D44" s="18" t="s">
        <v>495</v>
      </c>
      <c r="E44" s="18" t="s">
        <v>496</v>
      </c>
      <c r="F44" s="18">
        <v>54</v>
      </c>
      <c r="G44" s="18" t="s">
        <v>497</v>
      </c>
      <c r="H44" s="18" t="s">
        <v>498</v>
      </c>
      <c r="I44" s="20"/>
      <c r="J44"/>
      <c r="K44"/>
      <c r="L44" s="14">
        <v>1</v>
      </c>
      <c r="M44" s="14">
        <v>742</v>
      </c>
      <c r="N44" s="14">
        <v>743</v>
      </c>
      <c r="O44" s="14">
        <v>949</v>
      </c>
      <c r="P44" s="14">
        <v>950</v>
      </c>
      <c r="Q44" s="14">
        <v>1732</v>
      </c>
      <c r="R44" s="14">
        <v>1733</v>
      </c>
      <c r="S44" s="14">
        <v>2449</v>
      </c>
      <c r="T44" s="14">
        <v>2450</v>
      </c>
      <c r="U44" s="14">
        <v>3358</v>
      </c>
      <c r="V44" s="14">
        <v>3359</v>
      </c>
      <c r="W44" s="14">
        <v>3808</v>
      </c>
      <c r="X44" s="14">
        <v>3809</v>
      </c>
      <c r="Y44" s="14">
        <v>4105</v>
      </c>
      <c r="Z44" s="14">
        <v>4106</v>
      </c>
      <c r="AA44" s="14">
        <v>5092</v>
      </c>
      <c r="AB44" s="14">
        <v>5093</v>
      </c>
      <c r="AC44" s="14">
        <v>5359</v>
      </c>
      <c r="AD44" s="14">
        <v>5360</v>
      </c>
      <c r="AE44" s="14">
        <v>5425</v>
      </c>
      <c r="AF44" s="14">
        <v>5426</v>
      </c>
      <c r="AG44" s="14">
        <v>5974</v>
      </c>
      <c r="AH44" s="14">
        <v>5975</v>
      </c>
      <c r="AI44" s="14">
        <v>7360</v>
      </c>
      <c r="AJ44" s="14">
        <v>7361</v>
      </c>
      <c r="AK44" s="14">
        <v>7464</v>
      </c>
      <c r="AL44"/>
      <c r="AM44" s="14">
        <f t="shared" si="14"/>
        <v>741</v>
      </c>
      <c r="AN44" s="14">
        <f t="shared" si="15"/>
        <v>206</v>
      </c>
      <c r="AO44" s="14">
        <f t="shared" si="16"/>
        <v>782</v>
      </c>
      <c r="AP44" s="14">
        <f t="shared" si="17"/>
        <v>716</v>
      </c>
      <c r="AQ44" s="14">
        <f t="shared" si="18"/>
        <v>908</v>
      </c>
      <c r="AR44" s="14">
        <f t="shared" si="19"/>
        <v>449</v>
      </c>
      <c r="AS44" s="14">
        <f t="shared" si="20"/>
        <v>296</v>
      </c>
      <c r="AT44" s="14">
        <f t="shared" si="21"/>
        <v>986</v>
      </c>
      <c r="AU44" s="14">
        <f t="shared" si="22"/>
        <v>266</v>
      </c>
      <c r="AV44" s="14">
        <f t="shared" si="23"/>
        <v>65</v>
      </c>
      <c r="AW44" s="14">
        <f t="shared" si="24"/>
        <v>548</v>
      </c>
      <c r="AX44" s="14">
        <f t="shared" si="25"/>
        <v>1385</v>
      </c>
      <c r="AY44" s="14">
        <f t="shared" si="26"/>
        <v>103</v>
      </c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>
      <c r="A45" s="14" t="s">
        <v>158</v>
      </c>
      <c r="B45" s="14" t="s">
        <v>76</v>
      </c>
      <c r="C45" s="14" t="s">
        <v>86</v>
      </c>
      <c r="D45" s="18" t="s">
        <v>499</v>
      </c>
      <c r="E45" s="18" t="s">
        <v>500</v>
      </c>
      <c r="F45" s="18">
        <v>55</v>
      </c>
      <c r="G45" s="18" t="s">
        <v>501</v>
      </c>
      <c r="H45" s="18" t="s">
        <v>502</v>
      </c>
      <c r="I45" s="20"/>
      <c r="J45"/>
      <c r="K45"/>
      <c r="L45" s="14">
        <v>1</v>
      </c>
      <c r="M45" s="14">
        <v>746</v>
      </c>
      <c r="N45" s="14">
        <v>747</v>
      </c>
      <c r="O45" s="14">
        <v>953</v>
      </c>
      <c r="P45" s="14">
        <v>954</v>
      </c>
      <c r="Q45" s="14">
        <v>1742</v>
      </c>
      <c r="R45" s="14">
        <v>1743</v>
      </c>
      <c r="S45" s="14">
        <v>2455</v>
      </c>
      <c r="T45" s="14">
        <v>2456</v>
      </c>
      <c r="U45" s="14">
        <v>3307</v>
      </c>
      <c r="V45" s="14">
        <v>3308</v>
      </c>
      <c r="W45" s="14">
        <v>3744</v>
      </c>
      <c r="X45" s="14">
        <v>3745</v>
      </c>
      <c r="Y45" s="14">
        <v>4046</v>
      </c>
      <c r="Z45" s="14">
        <v>4047</v>
      </c>
      <c r="AA45" s="14">
        <v>5031</v>
      </c>
      <c r="AB45" s="14">
        <v>5032</v>
      </c>
      <c r="AC45" s="14">
        <v>5299</v>
      </c>
      <c r="AD45" s="14">
        <v>5300</v>
      </c>
      <c r="AE45" s="14">
        <v>5366</v>
      </c>
      <c r="AF45" s="14">
        <v>5367</v>
      </c>
      <c r="AG45" s="14">
        <v>5920</v>
      </c>
      <c r="AH45" s="14">
        <v>5921</v>
      </c>
      <c r="AI45" s="14">
        <v>7300</v>
      </c>
      <c r="AJ45" s="14">
        <v>7301</v>
      </c>
      <c r="AK45" s="14">
        <v>7389</v>
      </c>
      <c r="AL45"/>
      <c r="AM45" s="14">
        <f t="shared" si="14"/>
        <v>745</v>
      </c>
      <c r="AN45" s="14">
        <f t="shared" si="15"/>
        <v>206</v>
      </c>
      <c r="AO45" s="14">
        <f t="shared" si="16"/>
        <v>788</v>
      </c>
      <c r="AP45" s="14">
        <f t="shared" si="17"/>
        <v>712</v>
      </c>
      <c r="AQ45" s="14">
        <f t="shared" si="18"/>
        <v>851</v>
      </c>
      <c r="AR45" s="14">
        <f t="shared" si="19"/>
        <v>436</v>
      </c>
      <c r="AS45" s="14">
        <f t="shared" si="20"/>
        <v>301</v>
      </c>
      <c r="AT45" s="14">
        <f t="shared" si="21"/>
        <v>984</v>
      </c>
      <c r="AU45" s="14">
        <f t="shared" si="22"/>
        <v>267</v>
      </c>
      <c r="AV45" s="14">
        <f t="shared" si="23"/>
        <v>66</v>
      </c>
      <c r="AW45" s="14">
        <f t="shared" si="24"/>
        <v>553</v>
      </c>
      <c r="AX45" s="14">
        <f t="shared" si="25"/>
        <v>1379</v>
      </c>
      <c r="AY45" s="14">
        <f t="shared" si="26"/>
        <v>88</v>
      </c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>
      <c r="A46" s="14" t="s">
        <v>161</v>
      </c>
      <c r="B46" s="14" t="s">
        <v>76</v>
      </c>
      <c r="C46" s="14" t="s">
        <v>53</v>
      </c>
      <c r="D46" s="18" t="s">
        <v>503</v>
      </c>
      <c r="E46" s="18" t="s">
        <v>11</v>
      </c>
      <c r="F46" s="18">
        <v>56</v>
      </c>
      <c r="G46" s="18" t="s">
        <v>504</v>
      </c>
      <c r="H46" s="20"/>
      <c r="I46" s="20"/>
      <c r="J46"/>
      <c r="K46"/>
      <c r="L46" s="14">
        <v>1</v>
      </c>
      <c r="M46" s="14">
        <v>743</v>
      </c>
      <c r="N46" s="14">
        <v>744</v>
      </c>
      <c r="O46" s="14">
        <v>950</v>
      </c>
      <c r="P46" s="14">
        <v>951</v>
      </c>
      <c r="Q46" s="14">
        <v>1733</v>
      </c>
      <c r="R46" s="14">
        <v>1734</v>
      </c>
      <c r="S46" s="14">
        <v>2447</v>
      </c>
      <c r="T46" s="14">
        <v>2448</v>
      </c>
      <c r="U46" s="14">
        <v>3317</v>
      </c>
      <c r="V46" s="14">
        <v>3318</v>
      </c>
      <c r="W46" s="14">
        <v>3767</v>
      </c>
      <c r="X46" s="14">
        <v>3768</v>
      </c>
      <c r="Y46" s="14">
        <v>4064</v>
      </c>
      <c r="Z46" s="14">
        <v>4065</v>
      </c>
      <c r="AA46" s="14">
        <v>5051</v>
      </c>
      <c r="AB46" s="14">
        <v>5052</v>
      </c>
      <c r="AC46" s="14">
        <v>5318</v>
      </c>
      <c r="AD46" s="14">
        <v>5319</v>
      </c>
      <c r="AE46" s="14">
        <v>5384</v>
      </c>
      <c r="AF46" s="14">
        <v>5385</v>
      </c>
      <c r="AG46" s="14">
        <v>5933</v>
      </c>
      <c r="AH46" s="14">
        <v>5934</v>
      </c>
      <c r="AI46" s="14">
        <v>7319</v>
      </c>
      <c r="AJ46" s="14">
        <v>7320</v>
      </c>
      <c r="AK46" s="14">
        <v>7423</v>
      </c>
      <c r="AL46"/>
      <c r="AM46" s="14">
        <f t="shared" si="14"/>
        <v>742</v>
      </c>
      <c r="AN46" s="14">
        <f t="shared" si="15"/>
        <v>206</v>
      </c>
      <c r="AO46" s="14">
        <f t="shared" si="16"/>
        <v>782</v>
      </c>
      <c r="AP46" s="14">
        <f t="shared" si="17"/>
        <v>713</v>
      </c>
      <c r="AQ46" s="14">
        <f t="shared" si="18"/>
        <v>869</v>
      </c>
      <c r="AR46" s="14">
        <f t="shared" si="19"/>
        <v>449</v>
      </c>
      <c r="AS46" s="14">
        <f t="shared" si="20"/>
        <v>296</v>
      </c>
      <c r="AT46" s="14">
        <f t="shared" si="21"/>
        <v>986</v>
      </c>
      <c r="AU46" s="14">
        <f t="shared" si="22"/>
        <v>266</v>
      </c>
      <c r="AV46" s="14">
        <f t="shared" si="23"/>
        <v>65</v>
      </c>
      <c r="AW46" s="14">
        <f t="shared" si="24"/>
        <v>548</v>
      </c>
      <c r="AX46" s="14">
        <f t="shared" si="25"/>
        <v>1385</v>
      </c>
      <c r="AY46" s="14">
        <f t="shared" si="26"/>
        <v>103</v>
      </c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>
      <c r="A47" s="14" t="s">
        <v>163</v>
      </c>
      <c r="B47" s="14" t="s">
        <v>76</v>
      </c>
      <c r="C47" s="14" t="s">
        <v>80</v>
      </c>
      <c r="D47" s="18" t="s">
        <v>505</v>
      </c>
      <c r="E47" s="18" t="s">
        <v>715</v>
      </c>
      <c r="F47" s="18">
        <v>57</v>
      </c>
      <c r="G47" s="18" t="s">
        <v>506</v>
      </c>
      <c r="H47" s="20"/>
      <c r="I47" s="20"/>
      <c r="J47"/>
      <c r="K47"/>
      <c r="L47" s="14">
        <v>1</v>
      </c>
      <c r="M47" s="14">
        <v>735</v>
      </c>
      <c r="N47" s="14">
        <v>736</v>
      </c>
      <c r="O47" s="14">
        <v>944</v>
      </c>
      <c r="P47" s="14">
        <v>945</v>
      </c>
      <c r="Q47" s="14">
        <v>1731</v>
      </c>
      <c r="R47" s="14">
        <v>1732</v>
      </c>
      <c r="S47" s="14">
        <v>2444</v>
      </c>
      <c r="T47" s="14">
        <v>2445</v>
      </c>
      <c r="U47" s="14">
        <v>3279</v>
      </c>
      <c r="V47" s="14">
        <v>3280</v>
      </c>
      <c r="W47" s="14">
        <v>3728</v>
      </c>
      <c r="X47" s="14">
        <v>3729</v>
      </c>
      <c r="Y47" s="14">
        <v>4031</v>
      </c>
      <c r="Z47" s="14">
        <v>4032</v>
      </c>
      <c r="AA47" s="14">
        <v>5012</v>
      </c>
      <c r="AB47" s="14">
        <v>5013</v>
      </c>
      <c r="AC47" s="14">
        <v>5272</v>
      </c>
      <c r="AD47" s="14">
        <v>5273</v>
      </c>
      <c r="AE47" s="14">
        <v>5346</v>
      </c>
      <c r="AF47" s="14">
        <v>5347</v>
      </c>
      <c r="AG47" s="14">
        <v>5898</v>
      </c>
      <c r="AH47" s="14">
        <v>5899</v>
      </c>
      <c r="AI47" s="14">
        <v>7280</v>
      </c>
      <c r="AJ47" s="14">
        <v>7281</v>
      </c>
      <c r="AK47" s="14">
        <v>7368</v>
      </c>
      <c r="AL47"/>
      <c r="AM47" s="14">
        <f t="shared" si="14"/>
        <v>734</v>
      </c>
      <c r="AN47" s="14">
        <f t="shared" si="15"/>
        <v>208</v>
      </c>
      <c r="AO47" s="14">
        <f t="shared" si="16"/>
        <v>786</v>
      </c>
      <c r="AP47" s="14">
        <f t="shared" si="17"/>
        <v>712</v>
      </c>
      <c r="AQ47" s="14">
        <f t="shared" si="18"/>
        <v>834</v>
      </c>
      <c r="AR47" s="14">
        <f t="shared" si="19"/>
        <v>448</v>
      </c>
      <c r="AS47" s="14">
        <f t="shared" si="20"/>
        <v>302</v>
      </c>
      <c r="AT47" s="14">
        <f t="shared" si="21"/>
        <v>980</v>
      </c>
      <c r="AU47" s="14">
        <f t="shared" si="22"/>
        <v>259</v>
      </c>
      <c r="AV47" s="14">
        <f t="shared" si="23"/>
        <v>73</v>
      </c>
      <c r="AW47" s="14">
        <f t="shared" si="24"/>
        <v>551</v>
      </c>
      <c r="AX47" s="14">
        <f t="shared" si="25"/>
        <v>1381</v>
      </c>
      <c r="AY47" s="14">
        <f t="shared" si="26"/>
        <v>87</v>
      </c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>
      <c r="A48" s="14" t="s">
        <v>165</v>
      </c>
      <c r="B48" s="14" t="s">
        <v>76</v>
      </c>
      <c r="C48" s="14" t="s">
        <v>93</v>
      </c>
      <c r="D48" s="18" t="s">
        <v>507</v>
      </c>
      <c r="E48" s="18" t="s">
        <v>77</v>
      </c>
      <c r="F48" s="18">
        <v>58</v>
      </c>
      <c r="G48" s="18" t="s">
        <v>508</v>
      </c>
      <c r="H48" s="20"/>
      <c r="I48" s="20"/>
      <c r="J48"/>
      <c r="K48"/>
      <c r="L48" s="14">
        <v>1</v>
      </c>
      <c r="M48" s="14">
        <v>743</v>
      </c>
      <c r="N48" s="14">
        <v>744</v>
      </c>
      <c r="O48" s="14">
        <v>952</v>
      </c>
      <c r="P48" s="14">
        <v>953</v>
      </c>
      <c r="Q48" s="14">
        <v>1734</v>
      </c>
      <c r="R48" s="14">
        <v>1735</v>
      </c>
      <c r="S48" s="14">
        <v>2448</v>
      </c>
      <c r="T48" s="14">
        <v>2449</v>
      </c>
      <c r="U48" s="14">
        <v>3403</v>
      </c>
      <c r="V48" s="14">
        <v>3404</v>
      </c>
      <c r="W48" s="14">
        <v>3768</v>
      </c>
      <c r="X48" s="14">
        <v>3769</v>
      </c>
      <c r="Y48" s="14">
        <v>4063</v>
      </c>
      <c r="Z48" s="14">
        <v>4064</v>
      </c>
      <c r="AA48" s="14">
        <v>5049</v>
      </c>
      <c r="AB48" s="14">
        <v>5050</v>
      </c>
      <c r="AC48" s="14">
        <v>5312</v>
      </c>
      <c r="AD48" s="14">
        <v>5313</v>
      </c>
      <c r="AE48" s="14">
        <v>5383</v>
      </c>
      <c r="AF48" s="14">
        <v>5384</v>
      </c>
      <c r="AG48" s="14">
        <v>5935</v>
      </c>
      <c r="AH48" s="14">
        <v>5936</v>
      </c>
      <c r="AI48" s="14">
        <v>7317</v>
      </c>
      <c r="AJ48" s="14">
        <v>7318</v>
      </c>
      <c r="AK48" s="14">
        <v>7395</v>
      </c>
      <c r="AL48"/>
      <c r="AM48" s="14">
        <f t="shared" si="14"/>
        <v>742</v>
      </c>
      <c r="AN48" s="14">
        <f t="shared" si="15"/>
        <v>208</v>
      </c>
      <c r="AO48" s="14">
        <f t="shared" si="16"/>
        <v>781</v>
      </c>
      <c r="AP48" s="14">
        <f t="shared" si="17"/>
        <v>713</v>
      </c>
      <c r="AQ48" s="14">
        <f t="shared" si="18"/>
        <v>954</v>
      </c>
      <c r="AR48" s="14">
        <f t="shared" si="19"/>
        <v>364</v>
      </c>
      <c r="AS48" s="14">
        <f t="shared" si="20"/>
        <v>294</v>
      </c>
      <c r="AT48" s="14">
        <f t="shared" si="21"/>
        <v>985</v>
      </c>
      <c r="AU48" s="14">
        <f t="shared" si="22"/>
        <v>262</v>
      </c>
      <c r="AV48" s="14">
        <f t="shared" si="23"/>
        <v>70</v>
      </c>
      <c r="AW48" s="14">
        <f t="shared" si="24"/>
        <v>551</v>
      </c>
      <c r="AX48" s="14">
        <f t="shared" si="25"/>
        <v>1381</v>
      </c>
      <c r="AY48" s="14">
        <f t="shared" si="26"/>
        <v>77</v>
      </c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>
      <c r="A49" s="14" t="s">
        <v>167</v>
      </c>
      <c r="B49" s="14" t="s">
        <v>76</v>
      </c>
      <c r="C49" s="14" t="s">
        <v>91</v>
      </c>
      <c r="D49" s="18" t="s">
        <v>509</v>
      </c>
      <c r="E49" s="18" t="s">
        <v>461</v>
      </c>
      <c r="F49" s="18">
        <v>59</v>
      </c>
      <c r="G49" s="18" t="s">
        <v>510</v>
      </c>
      <c r="H49" s="18" t="s">
        <v>511</v>
      </c>
      <c r="I49" s="20"/>
      <c r="J49"/>
      <c r="K49"/>
      <c r="L49" s="14">
        <v>1</v>
      </c>
      <c r="M49" s="14">
        <v>743</v>
      </c>
      <c r="N49" s="14">
        <v>744</v>
      </c>
      <c r="O49" s="14">
        <v>954</v>
      </c>
      <c r="P49" s="14">
        <v>955</v>
      </c>
      <c r="Q49" s="14">
        <v>1733</v>
      </c>
      <c r="R49" s="14">
        <v>1734</v>
      </c>
      <c r="S49" s="14">
        <v>2447</v>
      </c>
      <c r="T49" s="14">
        <v>2448</v>
      </c>
      <c r="U49" s="14">
        <v>3326</v>
      </c>
      <c r="V49" s="14">
        <v>3327</v>
      </c>
      <c r="W49" s="14">
        <v>3785</v>
      </c>
      <c r="X49" s="14">
        <v>3786</v>
      </c>
      <c r="Y49" s="14">
        <v>4071</v>
      </c>
      <c r="Z49" s="14">
        <v>4072</v>
      </c>
      <c r="AA49" s="14">
        <v>5057</v>
      </c>
      <c r="AB49" s="14">
        <v>5058</v>
      </c>
      <c r="AC49" s="14">
        <v>5324</v>
      </c>
      <c r="AD49" s="14">
        <v>5325</v>
      </c>
      <c r="AE49" s="14">
        <v>5393</v>
      </c>
      <c r="AF49" s="14">
        <v>5394</v>
      </c>
      <c r="AG49" s="14">
        <v>5940</v>
      </c>
      <c r="AH49" s="14">
        <v>5941</v>
      </c>
      <c r="AI49" s="14">
        <v>7318</v>
      </c>
      <c r="AJ49" s="14">
        <v>7319</v>
      </c>
      <c r="AK49" s="14">
        <v>7419</v>
      </c>
      <c r="AL49"/>
      <c r="AM49" s="14">
        <f t="shared" si="14"/>
        <v>742</v>
      </c>
      <c r="AN49" s="14">
        <f t="shared" si="15"/>
        <v>210</v>
      </c>
      <c r="AO49" s="14">
        <f t="shared" si="16"/>
        <v>778</v>
      </c>
      <c r="AP49" s="14">
        <f t="shared" si="17"/>
        <v>713</v>
      </c>
      <c r="AQ49" s="14">
        <f t="shared" si="18"/>
        <v>878</v>
      </c>
      <c r="AR49" s="14">
        <f t="shared" si="19"/>
        <v>458</v>
      </c>
      <c r="AS49" s="14">
        <f t="shared" si="20"/>
        <v>285</v>
      </c>
      <c r="AT49" s="14">
        <f t="shared" si="21"/>
        <v>985</v>
      </c>
      <c r="AU49" s="14">
        <f t="shared" si="22"/>
        <v>266</v>
      </c>
      <c r="AV49" s="14">
        <f t="shared" si="23"/>
        <v>68</v>
      </c>
      <c r="AW49" s="14">
        <f t="shared" si="24"/>
        <v>546</v>
      </c>
      <c r="AX49" s="14">
        <f t="shared" si="25"/>
        <v>1377</v>
      </c>
      <c r="AY49" s="14">
        <f t="shared" si="26"/>
        <v>100</v>
      </c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>
      <c r="A50" s="14" t="s">
        <v>170</v>
      </c>
      <c r="B50" s="14" t="s">
        <v>76</v>
      </c>
      <c r="C50" s="14" t="s">
        <v>79</v>
      </c>
      <c r="D50" s="18" t="s">
        <v>512</v>
      </c>
      <c r="E50" s="18" t="s">
        <v>47</v>
      </c>
      <c r="F50" s="18">
        <v>60</v>
      </c>
      <c r="G50" s="18" t="s">
        <v>513</v>
      </c>
      <c r="H50" s="20"/>
      <c r="I50" s="20"/>
      <c r="J50"/>
      <c r="K50"/>
      <c r="L50" s="14">
        <v>1</v>
      </c>
      <c r="M50" s="14">
        <v>743</v>
      </c>
      <c r="N50" s="14">
        <v>744</v>
      </c>
      <c r="O50" s="14">
        <v>955</v>
      </c>
      <c r="P50" s="14">
        <v>956</v>
      </c>
      <c r="Q50" s="14">
        <v>1733</v>
      </c>
      <c r="R50" s="14">
        <v>1734</v>
      </c>
      <c r="S50" s="14">
        <v>2447</v>
      </c>
      <c r="T50" s="14">
        <v>2448</v>
      </c>
      <c r="U50" s="14">
        <v>3353</v>
      </c>
      <c r="V50" s="14">
        <v>3354</v>
      </c>
      <c r="W50" s="14">
        <v>3779</v>
      </c>
      <c r="X50" s="14">
        <v>3780</v>
      </c>
      <c r="Y50" s="14">
        <v>4073</v>
      </c>
      <c r="Z50" s="14">
        <v>4074</v>
      </c>
      <c r="AA50" s="14">
        <v>5057</v>
      </c>
      <c r="AB50" s="14">
        <v>5058</v>
      </c>
      <c r="AC50" s="14">
        <v>5324</v>
      </c>
      <c r="AD50" s="14">
        <v>5325</v>
      </c>
      <c r="AE50" s="14">
        <v>5391</v>
      </c>
      <c r="AF50" s="14">
        <v>5392</v>
      </c>
      <c r="AG50" s="14">
        <v>5940</v>
      </c>
      <c r="AH50" s="14">
        <v>5941</v>
      </c>
      <c r="AI50" s="14">
        <v>7325</v>
      </c>
      <c r="AJ50" s="14">
        <v>7326</v>
      </c>
      <c r="AK50" s="14">
        <v>7425</v>
      </c>
      <c r="AL50"/>
      <c r="AM50" s="14">
        <f t="shared" si="14"/>
        <v>742</v>
      </c>
      <c r="AN50" s="14">
        <f t="shared" si="15"/>
        <v>211</v>
      </c>
      <c r="AO50" s="14">
        <f t="shared" si="16"/>
        <v>777</v>
      </c>
      <c r="AP50" s="14">
        <f t="shared" si="17"/>
        <v>713</v>
      </c>
      <c r="AQ50" s="14">
        <f t="shared" si="18"/>
        <v>905</v>
      </c>
      <c r="AR50" s="14">
        <f t="shared" si="19"/>
        <v>425</v>
      </c>
      <c r="AS50" s="14">
        <f t="shared" si="20"/>
        <v>293</v>
      </c>
      <c r="AT50" s="14">
        <f t="shared" si="21"/>
        <v>983</v>
      </c>
      <c r="AU50" s="14">
        <f t="shared" si="22"/>
        <v>266</v>
      </c>
      <c r="AV50" s="14">
        <f t="shared" si="23"/>
        <v>66</v>
      </c>
      <c r="AW50" s="14">
        <f t="shared" si="24"/>
        <v>548</v>
      </c>
      <c r="AX50" s="14">
        <f t="shared" si="25"/>
        <v>1384</v>
      </c>
      <c r="AY50" s="14">
        <f t="shared" si="26"/>
        <v>99</v>
      </c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>
      <c r="A51" s="14" t="s">
        <v>172</v>
      </c>
      <c r="B51" s="14" t="s">
        <v>76</v>
      </c>
      <c r="C51" s="14" t="s">
        <v>79</v>
      </c>
      <c r="D51" s="18" t="s">
        <v>514</v>
      </c>
      <c r="E51" s="18" t="s">
        <v>515</v>
      </c>
      <c r="F51" s="18">
        <v>63</v>
      </c>
      <c r="G51" s="18" t="s">
        <v>516</v>
      </c>
      <c r="H51" s="18" t="s">
        <v>517</v>
      </c>
      <c r="I51" s="18" t="s">
        <v>518</v>
      </c>
      <c r="J51"/>
      <c r="K51"/>
      <c r="L51" s="14">
        <v>1</v>
      </c>
      <c r="M51" s="14">
        <v>741</v>
      </c>
      <c r="N51" s="14">
        <v>742</v>
      </c>
      <c r="O51" s="14">
        <v>949</v>
      </c>
      <c r="P51" s="14">
        <v>950</v>
      </c>
      <c r="Q51" s="14">
        <v>1731</v>
      </c>
      <c r="R51" s="14">
        <v>1732</v>
      </c>
      <c r="S51" s="14">
        <v>2445</v>
      </c>
      <c r="T51" s="14">
        <v>2446</v>
      </c>
      <c r="U51" s="14">
        <v>3326</v>
      </c>
      <c r="V51" s="14">
        <v>3327</v>
      </c>
      <c r="W51" s="14">
        <v>3777</v>
      </c>
      <c r="X51" s="14">
        <v>3778</v>
      </c>
      <c r="Y51" s="14">
        <v>4071</v>
      </c>
      <c r="Z51" s="14">
        <v>4072</v>
      </c>
      <c r="AA51" s="14">
        <v>5055</v>
      </c>
      <c r="AB51" s="14">
        <v>5056</v>
      </c>
      <c r="AC51" s="14">
        <v>5322</v>
      </c>
      <c r="AD51" s="14">
        <v>5323</v>
      </c>
      <c r="AE51" s="14">
        <v>5389</v>
      </c>
      <c r="AF51" s="14">
        <v>5390</v>
      </c>
      <c r="AG51" s="14">
        <v>5941</v>
      </c>
      <c r="AH51" s="14">
        <v>5942</v>
      </c>
      <c r="AI51" s="14">
        <v>7323</v>
      </c>
      <c r="AJ51" s="14">
        <v>7324</v>
      </c>
      <c r="AK51" s="14">
        <v>7427</v>
      </c>
      <c r="AL51"/>
      <c r="AM51" s="14">
        <f t="shared" si="14"/>
        <v>740</v>
      </c>
      <c r="AN51" s="14">
        <f t="shared" si="15"/>
        <v>207</v>
      </c>
      <c r="AO51" s="14">
        <f t="shared" si="16"/>
        <v>781</v>
      </c>
      <c r="AP51" s="14">
        <f t="shared" si="17"/>
        <v>713</v>
      </c>
      <c r="AQ51" s="14">
        <f t="shared" si="18"/>
        <v>880</v>
      </c>
      <c r="AR51" s="14">
        <f t="shared" si="19"/>
        <v>450</v>
      </c>
      <c r="AS51" s="14">
        <f t="shared" si="20"/>
        <v>293</v>
      </c>
      <c r="AT51" s="14">
        <f t="shared" si="21"/>
        <v>983</v>
      </c>
      <c r="AU51" s="14">
        <f t="shared" si="22"/>
        <v>266</v>
      </c>
      <c r="AV51" s="14">
        <f t="shared" si="23"/>
        <v>66</v>
      </c>
      <c r="AW51" s="14">
        <f t="shared" si="24"/>
        <v>551</v>
      </c>
      <c r="AX51" s="14">
        <f t="shared" si="25"/>
        <v>1381</v>
      </c>
      <c r="AY51" s="14">
        <f t="shared" si="26"/>
        <v>103</v>
      </c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>
      <c r="A52" s="14" t="s">
        <v>176</v>
      </c>
      <c r="B52" s="14" t="s">
        <v>76</v>
      </c>
      <c r="C52" s="14" t="s">
        <v>77</v>
      </c>
      <c r="D52" s="18" t="s">
        <v>519</v>
      </c>
      <c r="E52" s="18" t="s">
        <v>11</v>
      </c>
      <c r="F52" s="18">
        <v>64</v>
      </c>
      <c r="G52" s="18" t="s">
        <v>520</v>
      </c>
      <c r="H52" s="20"/>
      <c r="I52" s="20"/>
      <c r="J52"/>
      <c r="K52"/>
      <c r="L52" s="14">
        <v>1</v>
      </c>
      <c r="M52" s="14">
        <v>741</v>
      </c>
      <c r="N52" s="14">
        <v>742</v>
      </c>
      <c r="O52" s="14">
        <v>948</v>
      </c>
      <c r="P52" s="14">
        <v>949</v>
      </c>
      <c r="Q52" s="14">
        <v>1731</v>
      </c>
      <c r="R52" s="14">
        <v>1732</v>
      </c>
      <c r="S52" s="14">
        <v>2445</v>
      </c>
      <c r="T52" s="14">
        <v>2446</v>
      </c>
      <c r="U52" s="14">
        <v>3297</v>
      </c>
      <c r="V52" s="14">
        <v>3298</v>
      </c>
      <c r="W52" s="14">
        <v>3738</v>
      </c>
      <c r="X52" s="14">
        <v>3739</v>
      </c>
      <c r="Y52" s="14">
        <v>4035</v>
      </c>
      <c r="Z52" s="14">
        <v>4036</v>
      </c>
      <c r="AA52" s="14">
        <v>5022</v>
      </c>
      <c r="AB52" s="14">
        <v>5023</v>
      </c>
      <c r="AC52" s="14">
        <v>5289</v>
      </c>
      <c r="AD52" s="14">
        <v>5290</v>
      </c>
      <c r="AE52" s="14">
        <v>5355</v>
      </c>
      <c r="AF52" s="14">
        <v>5356</v>
      </c>
      <c r="AG52" s="14">
        <v>5904</v>
      </c>
      <c r="AH52" s="14">
        <v>5905</v>
      </c>
      <c r="AI52" s="14">
        <v>7290</v>
      </c>
      <c r="AJ52" s="14">
        <v>7291</v>
      </c>
      <c r="AK52" s="14">
        <v>7393</v>
      </c>
      <c r="AL52"/>
      <c r="AM52" s="14">
        <f t="shared" si="14"/>
        <v>740</v>
      </c>
      <c r="AN52" s="14">
        <f t="shared" si="15"/>
        <v>206</v>
      </c>
      <c r="AO52" s="14">
        <f t="shared" si="16"/>
        <v>782</v>
      </c>
      <c r="AP52" s="14">
        <f t="shared" si="17"/>
        <v>713</v>
      </c>
      <c r="AQ52" s="14">
        <f t="shared" si="18"/>
        <v>851</v>
      </c>
      <c r="AR52" s="14">
        <f t="shared" si="19"/>
        <v>440</v>
      </c>
      <c r="AS52" s="14">
        <f t="shared" si="20"/>
        <v>296</v>
      </c>
      <c r="AT52" s="14">
        <f t="shared" si="21"/>
        <v>986</v>
      </c>
      <c r="AU52" s="14">
        <f t="shared" si="22"/>
        <v>266</v>
      </c>
      <c r="AV52" s="14">
        <f t="shared" si="23"/>
        <v>65</v>
      </c>
      <c r="AW52" s="14">
        <f t="shared" si="24"/>
        <v>548</v>
      </c>
      <c r="AX52" s="14">
        <f t="shared" si="25"/>
        <v>1385</v>
      </c>
      <c r="AY52" s="14">
        <f t="shared" si="26"/>
        <v>102</v>
      </c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>
      <c r="A53" s="14" t="s">
        <v>178</v>
      </c>
      <c r="B53" s="14" t="s">
        <v>76</v>
      </c>
      <c r="C53" s="14" t="s">
        <v>79</v>
      </c>
      <c r="D53" s="18" t="s">
        <v>521</v>
      </c>
      <c r="E53" s="18" t="s">
        <v>522</v>
      </c>
      <c r="F53" s="18">
        <v>65</v>
      </c>
      <c r="G53" s="18" t="s">
        <v>523</v>
      </c>
      <c r="H53" s="18" t="s">
        <v>524</v>
      </c>
      <c r="I53" s="20"/>
      <c r="J53"/>
      <c r="K53"/>
      <c r="L53" s="14">
        <v>1</v>
      </c>
      <c r="M53" s="14">
        <v>743</v>
      </c>
      <c r="N53" s="14">
        <v>744</v>
      </c>
      <c r="O53" s="14">
        <v>959</v>
      </c>
      <c r="P53" s="14">
        <v>960</v>
      </c>
      <c r="Q53" s="14">
        <v>1733</v>
      </c>
      <c r="R53" s="14">
        <v>1734</v>
      </c>
      <c r="S53" s="14">
        <v>2447</v>
      </c>
      <c r="T53" s="14">
        <v>2448</v>
      </c>
      <c r="U53" s="14">
        <v>3328</v>
      </c>
      <c r="V53" s="14">
        <v>3329</v>
      </c>
      <c r="W53" s="14">
        <v>3772</v>
      </c>
      <c r="X53" s="14">
        <v>3773</v>
      </c>
      <c r="Y53" s="14">
        <v>4071</v>
      </c>
      <c r="Z53" s="14">
        <v>4072</v>
      </c>
      <c r="AA53" s="14">
        <v>5057</v>
      </c>
      <c r="AB53" s="14">
        <v>5058</v>
      </c>
      <c r="AC53" s="14">
        <v>5325</v>
      </c>
      <c r="AD53" s="14">
        <v>5326</v>
      </c>
      <c r="AE53" s="14">
        <v>5391</v>
      </c>
      <c r="AF53" s="14">
        <v>5392</v>
      </c>
      <c r="AG53" s="14">
        <v>5940</v>
      </c>
      <c r="AH53" s="14">
        <v>5941</v>
      </c>
      <c r="AI53" s="14">
        <v>7325</v>
      </c>
      <c r="AJ53" s="14">
        <v>7326</v>
      </c>
      <c r="AK53" s="14">
        <v>7425</v>
      </c>
      <c r="AL53"/>
      <c r="AM53" s="14">
        <f t="shared" ref="AM53:AM76" si="27">M53-L53</f>
        <v>742</v>
      </c>
      <c r="AN53" s="14">
        <f t="shared" ref="AN53:AN84" si="28">O53-N53</f>
        <v>215</v>
      </c>
      <c r="AO53" s="14">
        <f t="shared" ref="AO53:AO84" si="29">Q53-P53</f>
        <v>773</v>
      </c>
      <c r="AP53" s="14">
        <f t="shared" ref="AP53:AP84" si="30">S53-R53</f>
        <v>713</v>
      </c>
      <c r="AQ53" s="14">
        <f t="shared" ref="AQ53:AQ84" si="31">U53-T53</f>
        <v>880</v>
      </c>
      <c r="AR53" s="14">
        <f t="shared" ref="AR53:AR84" si="32">W53-V53</f>
        <v>443</v>
      </c>
      <c r="AS53" s="14">
        <f t="shared" ref="AS53:AS84" si="33">Y53-X53</f>
        <v>298</v>
      </c>
      <c r="AT53" s="14">
        <f t="shared" ref="AT53:AT84" si="34">AA53-Z53</f>
        <v>985</v>
      </c>
      <c r="AU53" s="14">
        <f t="shared" ref="AU53:AU84" si="35">AC53-AB53</f>
        <v>267</v>
      </c>
      <c r="AV53" s="14">
        <f t="shared" ref="AV53:AV84" si="36">AE53-AD53</f>
        <v>65</v>
      </c>
      <c r="AW53" s="14">
        <f t="shared" ref="AW53:AW84" si="37">AG53-AF53</f>
        <v>548</v>
      </c>
      <c r="AX53" s="14">
        <f t="shared" ref="AX53:AX84" si="38">AI53-AH53</f>
        <v>1384</v>
      </c>
      <c r="AY53" s="14">
        <f t="shared" ref="AY53:AY76" si="39">AK53-AJ53</f>
        <v>99</v>
      </c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s="14" customFormat="1" ht="12">
      <c r="A54" s="14" t="s">
        <v>181</v>
      </c>
      <c r="B54" s="14" t="s">
        <v>76</v>
      </c>
      <c r="C54" s="14" t="s">
        <v>77</v>
      </c>
      <c r="D54" s="18" t="s">
        <v>525</v>
      </c>
      <c r="E54" s="18" t="s">
        <v>526</v>
      </c>
      <c r="F54" s="18">
        <v>66</v>
      </c>
      <c r="G54" s="18" t="s">
        <v>527</v>
      </c>
      <c r="H54" s="18" t="s">
        <v>528</v>
      </c>
      <c r="I54" s="18"/>
      <c r="L54" s="14">
        <v>1</v>
      </c>
      <c r="M54" s="14">
        <v>562</v>
      </c>
      <c r="N54" s="14">
        <v>563</v>
      </c>
      <c r="O54" s="14">
        <v>769</v>
      </c>
      <c r="P54" s="14">
        <v>770</v>
      </c>
      <c r="Q54" s="14">
        <v>1552</v>
      </c>
      <c r="R54" s="14">
        <v>1553</v>
      </c>
      <c r="S54" s="14">
        <v>2266</v>
      </c>
      <c r="T54" s="14">
        <v>2267</v>
      </c>
      <c r="U54" s="14">
        <v>3118</v>
      </c>
      <c r="V54" s="14">
        <v>3119</v>
      </c>
      <c r="W54" s="14">
        <v>3559</v>
      </c>
      <c r="X54" s="14">
        <v>3560</v>
      </c>
      <c r="Y54" s="14">
        <v>3856</v>
      </c>
      <c r="Z54" s="14">
        <v>3857</v>
      </c>
      <c r="AA54" s="14">
        <v>4846</v>
      </c>
      <c r="AB54" s="14">
        <v>4847</v>
      </c>
      <c r="AC54" s="14">
        <v>5110</v>
      </c>
      <c r="AD54" s="14">
        <v>5111</v>
      </c>
      <c r="AE54" s="14">
        <v>5176</v>
      </c>
      <c r="AF54" s="14">
        <v>5177</v>
      </c>
      <c r="AG54" s="14">
        <v>5725</v>
      </c>
      <c r="AH54" s="14">
        <v>5726</v>
      </c>
      <c r="AI54" s="14">
        <v>7111</v>
      </c>
      <c r="AJ54" s="14">
        <v>7112</v>
      </c>
      <c r="AK54" s="14">
        <v>7127</v>
      </c>
      <c r="AM54" s="14">
        <f t="shared" si="27"/>
        <v>561</v>
      </c>
      <c r="AN54" s="14">
        <f t="shared" si="28"/>
        <v>206</v>
      </c>
      <c r="AO54" s="14">
        <f t="shared" si="29"/>
        <v>782</v>
      </c>
      <c r="AP54" s="14">
        <f t="shared" si="30"/>
        <v>713</v>
      </c>
      <c r="AQ54" s="14">
        <f t="shared" si="31"/>
        <v>851</v>
      </c>
      <c r="AR54" s="14">
        <f t="shared" si="32"/>
        <v>440</v>
      </c>
      <c r="AS54" s="14">
        <f t="shared" si="33"/>
        <v>296</v>
      </c>
      <c r="AT54" s="14">
        <f t="shared" si="34"/>
        <v>989</v>
      </c>
      <c r="AU54" s="14">
        <f t="shared" si="35"/>
        <v>263</v>
      </c>
      <c r="AV54" s="14">
        <f t="shared" si="36"/>
        <v>65</v>
      </c>
      <c r="AW54" s="14">
        <f t="shared" si="37"/>
        <v>548</v>
      </c>
      <c r="AX54" s="14">
        <f t="shared" si="38"/>
        <v>1385</v>
      </c>
      <c r="AY54" s="14">
        <f t="shared" si="39"/>
        <v>15</v>
      </c>
    </row>
    <row r="55" spans="1:1024" s="14" customFormat="1" ht="12">
      <c r="A55" s="14" t="s">
        <v>184</v>
      </c>
      <c r="B55" s="14" t="s">
        <v>76</v>
      </c>
      <c r="C55" s="14" t="s">
        <v>70</v>
      </c>
      <c r="D55" s="18" t="s">
        <v>529</v>
      </c>
      <c r="E55" s="18" t="s">
        <v>530</v>
      </c>
      <c r="F55" s="18">
        <v>69</v>
      </c>
      <c r="G55" s="18" t="s">
        <v>531</v>
      </c>
      <c r="H55" s="18" t="s">
        <v>532</v>
      </c>
      <c r="I55" s="18"/>
      <c r="L55" s="14">
        <v>1</v>
      </c>
      <c r="M55" s="14">
        <v>744</v>
      </c>
      <c r="N55" s="14">
        <v>745</v>
      </c>
      <c r="O55" s="14">
        <v>954</v>
      </c>
      <c r="P55" s="14">
        <v>955</v>
      </c>
      <c r="Q55" s="14">
        <v>1735</v>
      </c>
      <c r="R55" s="14">
        <v>1736</v>
      </c>
      <c r="S55" s="14">
        <v>2448</v>
      </c>
      <c r="T55" s="14">
        <v>2449</v>
      </c>
      <c r="U55" s="14">
        <v>3324</v>
      </c>
      <c r="V55" s="14">
        <v>3325</v>
      </c>
      <c r="W55" s="14">
        <v>3774</v>
      </c>
      <c r="X55" s="14">
        <v>3775</v>
      </c>
      <c r="Y55" s="14">
        <v>4074</v>
      </c>
      <c r="Z55" s="14">
        <v>4075</v>
      </c>
      <c r="AA55" s="14">
        <v>5058</v>
      </c>
      <c r="AB55" s="14">
        <v>5059</v>
      </c>
      <c r="AC55" s="14">
        <v>5325</v>
      </c>
      <c r="AD55" s="14">
        <v>5326</v>
      </c>
      <c r="AE55" s="14">
        <v>5392</v>
      </c>
      <c r="AF55" s="14">
        <v>5393</v>
      </c>
      <c r="AG55" s="14">
        <v>5944</v>
      </c>
      <c r="AH55" s="14">
        <v>5945</v>
      </c>
      <c r="AI55" s="14">
        <v>7326</v>
      </c>
      <c r="AJ55" s="14">
        <v>7327</v>
      </c>
      <c r="AK55" s="14">
        <v>7392</v>
      </c>
      <c r="AM55" s="14">
        <f t="shared" si="27"/>
        <v>743</v>
      </c>
      <c r="AN55" s="14">
        <f t="shared" si="28"/>
        <v>209</v>
      </c>
      <c r="AO55" s="14">
        <f t="shared" si="29"/>
        <v>780</v>
      </c>
      <c r="AP55" s="14">
        <f t="shared" si="30"/>
        <v>712</v>
      </c>
      <c r="AQ55" s="14">
        <f t="shared" si="31"/>
        <v>875</v>
      </c>
      <c r="AR55" s="14">
        <f t="shared" si="32"/>
        <v>449</v>
      </c>
      <c r="AS55" s="14">
        <f t="shared" si="33"/>
        <v>299</v>
      </c>
      <c r="AT55" s="14">
        <f t="shared" si="34"/>
        <v>983</v>
      </c>
      <c r="AU55" s="14">
        <f t="shared" si="35"/>
        <v>266</v>
      </c>
      <c r="AV55" s="14">
        <f t="shared" si="36"/>
        <v>66</v>
      </c>
      <c r="AW55" s="14">
        <f t="shared" si="37"/>
        <v>551</v>
      </c>
      <c r="AX55" s="14">
        <f t="shared" si="38"/>
        <v>1381</v>
      </c>
      <c r="AY55" s="14">
        <f t="shared" si="39"/>
        <v>65</v>
      </c>
    </row>
    <row r="56" spans="1:1024">
      <c r="A56" s="14" t="s">
        <v>187</v>
      </c>
      <c r="B56" s="14" t="s">
        <v>76</v>
      </c>
      <c r="C56" s="14" t="s">
        <v>91</v>
      </c>
      <c r="D56" s="18" t="s">
        <v>533</v>
      </c>
      <c r="E56" s="18" t="s">
        <v>86</v>
      </c>
      <c r="F56" s="18">
        <v>70</v>
      </c>
      <c r="G56" s="18" t="s">
        <v>534</v>
      </c>
      <c r="H56" s="20"/>
      <c r="I56" s="20"/>
      <c r="J56"/>
      <c r="K56"/>
      <c r="L56" s="14">
        <v>1</v>
      </c>
      <c r="M56" s="14">
        <v>743</v>
      </c>
      <c r="N56" s="14">
        <v>744</v>
      </c>
      <c r="O56" s="14">
        <v>954</v>
      </c>
      <c r="P56" s="14">
        <v>955</v>
      </c>
      <c r="Q56" s="14">
        <v>1733</v>
      </c>
      <c r="R56" s="14">
        <v>1734</v>
      </c>
      <c r="S56" s="14">
        <v>2447</v>
      </c>
      <c r="T56" s="14">
        <v>2448</v>
      </c>
      <c r="U56" s="14">
        <v>3326</v>
      </c>
      <c r="V56" s="14">
        <v>3327</v>
      </c>
      <c r="W56" s="14">
        <v>3774</v>
      </c>
      <c r="X56" s="14">
        <v>3775</v>
      </c>
      <c r="Y56" s="14">
        <v>4079</v>
      </c>
      <c r="Z56" s="14">
        <v>4080</v>
      </c>
      <c r="AA56" s="14">
        <v>5056</v>
      </c>
      <c r="AB56" s="14">
        <v>5057</v>
      </c>
      <c r="AC56" s="14">
        <v>5324</v>
      </c>
      <c r="AD56" s="14">
        <v>5325</v>
      </c>
      <c r="AE56" s="14">
        <v>5391</v>
      </c>
      <c r="AF56" s="14">
        <v>5392</v>
      </c>
      <c r="AG56" s="14">
        <v>5940</v>
      </c>
      <c r="AH56" s="14">
        <v>5941</v>
      </c>
      <c r="AI56" s="14">
        <v>7325</v>
      </c>
      <c r="AJ56" s="14">
        <v>7326</v>
      </c>
      <c r="AK56" s="14">
        <v>7429</v>
      </c>
      <c r="AL56"/>
      <c r="AM56" s="14">
        <f t="shared" si="27"/>
        <v>742</v>
      </c>
      <c r="AN56" s="14">
        <f t="shared" si="28"/>
        <v>210</v>
      </c>
      <c r="AO56" s="14">
        <f t="shared" si="29"/>
        <v>778</v>
      </c>
      <c r="AP56" s="14">
        <f t="shared" si="30"/>
        <v>713</v>
      </c>
      <c r="AQ56" s="14">
        <f t="shared" si="31"/>
        <v>878</v>
      </c>
      <c r="AR56" s="14">
        <f t="shared" si="32"/>
        <v>447</v>
      </c>
      <c r="AS56" s="14">
        <f t="shared" si="33"/>
        <v>304</v>
      </c>
      <c r="AT56" s="14">
        <f t="shared" si="34"/>
        <v>976</v>
      </c>
      <c r="AU56" s="14">
        <f t="shared" si="35"/>
        <v>267</v>
      </c>
      <c r="AV56" s="14">
        <f t="shared" si="36"/>
        <v>66</v>
      </c>
      <c r="AW56" s="14">
        <f t="shared" si="37"/>
        <v>548</v>
      </c>
      <c r="AX56" s="14">
        <f t="shared" si="38"/>
        <v>1384</v>
      </c>
      <c r="AY56" s="14">
        <f t="shared" si="39"/>
        <v>103</v>
      </c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s="14" customFormat="1" ht="12">
      <c r="A57" s="14" t="s">
        <v>189</v>
      </c>
      <c r="B57" s="14" t="s">
        <v>76</v>
      </c>
      <c r="C57" s="14" t="s">
        <v>47</v>
      </c>
      <c r="D57" s="18" t="s">
        <v>535</v>
      </c>
      <c r="E57" s="18" t="s">
        <v>79</v>
      </c>
      <c r="F57" s="18">
        <v>72</v>
      </c>
      <c r="G57" s="18" t="s">
        <v>536</v>
      </c>
      <c r="H57" s="18"/>
      <c r="I57" s="18"/>
      <c r="L57" s="14">
        <v>1</v>
      </c>
      <c r="M57" s="14">
        <v>682</v>
      </c>
      <c r="N57" s="14">
        <v>683</v>
      </c>
      <c r="O57" s="14">
        <v>890</v>
      </c>
      <c r="P57" s="14">
        <v>891</v>
      </c>
      <c r="Q57" s="14">
        <v>1672</v>
      </c>
      <c r="R57" s="14">
        <v>1673</v>
      </c>
      <c r="S57" s="14">
        <v>2386</v>
      </c>
      <c r="T57" s="14">
        <v>2387</v>
      </c>
      <c r="U57" s="14">
        <v>3274</v>
      </c>
      <c r="V57" s="14">
        <v>3275</v>
      </c>
      <c r="W57" s="14">
        <v>3718</v>
      </c>
      <c r="X57" s="14">
        <v>3719</v>
      </c>
      <c r="Y57" s="14">
        <v>4012</v>
      </c>
      <c r="Z57" s="14">
        <v>4013</v>
      </c>
      <c r="AA57" s="14">
        <v>4996</v>
      </c>
      <c r="AB57" s="14">
        <v>4997</v>
      </c>
      <c r="AC57" s="14">
        <v>5263</v>
      </c>
      <c r="AD57" s="14">
        <v>5264</v>
      </c>
      <c r="AE57" s="14">
        <v>5330</v>
      </c>
      <c r="AF57" s="14">
        <v>5331</v>
      </c>
      <c r="AG57" s="14">
        <v>5879</v>
      </c>
      <c r="AH57" s="14">
        <v>5880</v>
      </c>
      <c r="AI57" s="14">
        <v>7264</v>
      </c>
      <c r="AJ57" s="14">
        <v>7265</v>
      </c>
      <c r="AK57" s="14">
        <v>7319</v>
      </c>
      <c r="AM57" s="14">
        <f t="shared" si="27"/>
        <v>681</v>
      </c>
      <c r="AN57" s="14">
        <f t="shared" si="28"/>
        <v>207</v>
      </c>
      <c r="AO57" s="14">
        <f t="shared" si="29"/>
        <v>781</v>
      </c>
      <c r="AP57" s="14">
        <f t="shared" si="30"/>
        <v>713</v>
      </c>
      <c r="AQ57" s="14">
        <f t="shared" si="31"/>
        <v>887</v>
      </c>
      <c r="AR57" s="14">
        <f t="shared" si="32"/>
        <v>443</v>
      </c>
      <c r="AS57" s="14">
        <f t="shared" si="33"/>
        <v>293</v>
      </c>
      <c r="AT57" s="14">
        <f t="shared" si="34"/>
        <v>983</v>
      </c>
      <c r="AU57" s="14">
        <f t="shared" si="35"/>
        <v>266</v>
      </c>
      <c r="AV57" s="14">
        <f t="shared" si="36"/>
        <v>66</v>
      </c>
      <c r="AW57" s="14">
        <f t="shared" si="37"/>
        <v>548</v>
      </c>
      <c r="AX57" s="14">
        <f t="shared" si="38"/>
        <v>1384</v>
      </c>
      <c r="AY57" s="14">
        <f t="shared" si="39"/>
        <v>54</v>
      </c>
    </row>
    <row r="58" spans="1:1024" s="14" customFormat="1" ht="12">
      <c r="A58" s="14" t="s">
        <v>191</v>
      </c>
      <c r="B58" s="14" t="s">
        <v>76</v>
      </c>
      <c r="C58" s="14" t="s">
        <v>77</v>
      </c>
      <c r="D58" s="18" t="s">
        <v>537</v>
      </c>
      <c r="E58" s="18" t="s">
        <v>11</v>
      </c>
      <c r="F58" s="18">
        <v>74</v>
      </c>
      <c r="G58" s="18" t="s">
        <v>538</v>
      </c>
      <c r="H58" s="18"/>
      <c r="I58" s="18"/>
      <c r="L58" s="14">
        <v>1</v>
      </c>
      <c r="M58" s="14">
        <v>741</v>
      </c>
      <c r="N58" s="14">
        <v>742</v>
      </c>
      <c r="O58" s="14">
        <v>949</v>
      </c>
      <c r="P58" s="14">
        <v>950</v>
      </c>
      <c r="Q58" s="14">
        <v>1731</v>
      </c>
      <c r="R58" s="14">
        <v>1732</v>
      </c>
      <c r="S58" s="14">
        <v>2445</v>
      </c>
      <c r="T58" s="14">
        <v>2446</v>
      </c>
      <c r="U58" s="14">
        <v>3300</v>
      </c>
      <c r="V58" s="14">
        <v>3301</v>
      </c>
      <c r="W58" s="14">
        <v>3739</v>
      </c>
      <c r="X58" s="14">
        <v>3740</v>
      </c>
      <c r="Y58" s="14">
        <v>4038</v>
      </c>
      <c r="Z58" s="14">
        <v>4039</v>
      </c>
      <c r="AA58" s="14">
        <v>5022</v>
      </c>
      <c r="AB58" s="14">
        <v>5023</v>
      </c>
      <c r="AC58" s="14">
        <v>5289</v>
      </c>
      <c r="AD58" s="14">
        <v>5290</v>
      </c>
      <c r="AE58" s="14">
        <v>5358</v>
      </c>
      <c r="AF58" s="14">
        <v>5359</v>
      </c>
      <c r="AG58" s="14">
        <v>5905</v>
      </c>
      <c r="AH58" s="14">
        <v>5906</v>
      </c>
      <c r="AI58" s="14">
        <v>7290</v>
      </c>
      <c r="AJ58" s="14">
        <v>7291</v>
      </c>
      <c r="AK58" s="14">
        <v>7393</v>
      </c>
      <c r="AM58" s="14">
        <f t="shared" si="27"/>
        <v>740</v>
      </c>
      <c r="AN58" s="14">
        <f t="shared" si="28"/>
        <v>207</v>
      </c>
      <c r="AO58" s="14">
        <f t="shared" si="29"/>
        <v>781</v>
      </c>
      <c r="AP58" s="14">
        <f t="shared" si="30"/>
        <v>713</v>
      </c>
      <c r="AQ58" s="14">
        <f t="shared" si="31"/>
        <v>854</v>
      </c>
      <c r="AR58" s="14">
        <f t="shared" si="32"/>
        <v>438</v>
      </c>
      <c r="AS58" s="14">
        <f t="shared" si="33"/>
        <v>298</v>
      </c>
      <c r="AT58" s="14">
        <f t="shared" si="34"/>
        <v>983</v>
      </c>
      <c r="AU58" s="14">
        <f t="shared" si="35"/>
        <v>266</v>
      </c>
      <c r="AV58" s="14">
        <f t="shared" si="36"/>
        <v>68</v>
      </c>
      <c r="AW58" s="14">
        <f t="shared" si="37"/>
        <v>546</v>
      </c>
      <c r="AX58" s="14">
        <f t="shared" si="38"/>
        <v>1384</v>
      </c>
      <c r="AY58" s="14">
        <f t="shared" si="39"/>
        <v>102</v>
      </c>
    </row>
    <row r="59" spans="1:1024" s="14" customFormat="1" ht="12">
      <c r="A59" s="14" t="s">
        <v>193</v>
      </c>
      <c r="B59" s="14" t="s">
        <v>76</v>
      </c>
      <c r="C59" s="14" t="s">
        <v>82</v>
      </c>
      <c r="D59" s="18" t="s">
        <v>539</v>
      </c>
      <c r="E59" s="18" t="s">
        <v>11</v>
      </c>
      <c r="F59" s="18">
        <v>75</v>
      </c>
      <c r="G59" s="18" t="s">
        <v>540</v>
      </c>
      <c r="H59" s="18"/>
      <c r="I59" s="18"/>
      <c r="L59" s="14">
        <v>1</v>
      </c>
      <c r="M59" s="14">
        <v>719</v>
      </c>
      <c r="N59" s="14">
        <v>720</v>
      </c>
      <c r="O59" s="14">
        <v>950</v>
      </c>
      <c r="P59" s="14">
        <v>951</v>
      </c>
      <c r="Q59" s="14">
        <v>1731</v>
      </c>
      <c r="R59" s="14">
        <v>1732</v>
      </c>
      <c r="S59" s="14">
        <v>2446</v>
      </c>
      <c r="T59" s="14">
        <v>2447</v>
      </c>
      <c r="U59" s="14">
        <v>3353</v>
      </c>
      <c r="V59" s="14">
        <v>3354</v>
      </c>
      <c r="W59" s="14">
        <v>3794</v>
      </c>
      <c r="X59" s="14">
        <v>3795</v>
      </c>
      <c r="Y59" s="14">
        <v>4090</v>
      </c>
      <c r="Z59" s="14">
        <v>4091</v>
      </c>
      <c r="AA59" s="14">
        <v>5077</v>
      </c>
      <c r="AB59" s="14">
        <v>5078</v>
      </c>
      <c r="AC59" s="14">
        <v>5344</v>
      </c>
      <c r="AD59" s="14">
        <v>5345</v>
      </c>
      <c r="AE59" s="14">
        <v>5411</v>
      </c>
      <c r="AF59" s="14">
        <v>5412</v>
      </c>
      <c r="AG59" s="14">
        <v>5959</v>
      </c>
      <c r="AH59" s="14">
        <v>5960</v>
      </c>
      <c r="AI59" s="14">
        <v>7345</v>
      </c>
      <c r="AJ59" s="14">
        <v>7346</v>
      </c>
      <c r="AK59" s="14">
        <v>7424</v>
      </c>
      <c r="AM59" s="14">
        <f t="shared" si="27"/>
        <v>718</v>
      </c>
      <c r="AN59" s="14">
        <f t="shared" si="28"/>
        <v>230</v>
      </c>
      <c r="AO59" s="14">
        <f t="shared" si="29"/>
        <v>780</v>
      </c>
      <c r="AP59" s="14">
        <f t="shared" si="30"/>
        <v>714</v>
      </c>
      <c r="AQ59" s="14">
        <f t="shared" si="31"/>
        <v>906</v>
      </c>
      <c r="AR59" s="14">
        <f t="shared" si="32"/>
        <v>440</v>
      </c>
      <c r="AS59" s="14">
        <f t="shared" si="33"/>
        <v>295</v>
      </c>
      <c r="AT59" s="14">
        <f t="shared" si="34"/>
        <v>986</v>
      </c>
      <c r="AU59" s="14">
        <f t="shared" si="35"/>
        <v>266</v>
      </c>
      <c r="AV59" s="14">
        <f t="shared" si="36"/>
        <v>66</v>
      </c>
      <c r="AW59" s="14">
        <f t="shared" si="37"/>
        <v>547</v>
      </c>
      <c r="AX59" s="14">
        <f t="shared" si="38"/>
        <v>1385</v>
      </c>
      <c r="AY59" s="14">
        <f t="shared" si="39"/>
        <v>78</v>
      </c>
    </row>
    <row r="60" spans="1:1024" s="14" customFormat="1" ht="12">
      <c r="A60" s="14" t="s">
        <v>195</v>
      </c>
      <c r="B60" s="14" t="s">
        <v>76</v>
      </c>
      <c r="C60" s="14" t="s">
        <v>64</v>
      </c>
      <c r="D60" s="18" t="s">
        <v>541</v>
      </c>
      <c r="E60" s="18" t="s">
        <v>496</v>
      </c>
      <c r="F60" s="18">
        <v>77</v>
      </c>
      <c r="G60" s="18" t="s">
        <v>542</v>
      </c>
      <c r="H60" s="18" t="s">
        <v>721</v>
      </c>
      <c r="I60" s="18"/>
      <c r="L60" s="14">
        <v>1</v>
      </c>
      <c r="M60" s="14">
        <v>716</v>
      </c>
      <c r="N60" s="14">
        <v>717</v>
      </c>
      <c r="O60" s="14">
        <v>954</v>
      </c>
      <c r="P60" s="14">
        <v>955</v>
      </c>
      <c r="Q60" s="14">
        <v>1737</v>
      </c>
      <c r="R60" s="14">
        <v>1738</v>
      </c>
      <c r="S60" s="14">
        <v>2450</v>
      </c>
      <c r="T60" s="14">
        <v>2451</v>
      </c>
      <c r="U60" s="14">
        <v>3338</v>
      </c>
      <c r="V60" s="14">
        <v>3339</v>
      </c>
      <c r="W60" s="14">
        <v>3782</v>
      </c>
      <c r="X60" s="14">
        <v>3783</v>
      </c>
      <c r="Y60" s="14">
        <v>4079</v>
      </c>
      <c r="Z60" s="14">
        <v>4080</v>
      </c>
      <c r="AA60" s="14">
        <v>5066</v>
      </c>
      <c r="AB60" s="14">
        <v>5067</v>
      </c>
      <c r="AC60" s="14">
        <v>5333</v>
      </c>
      <c r="AD60" s="14">
        <v>5334</v>
      </c>
      <c r="AE60" s="14">
        <v>5402</v>
      </c>
      <c r="AF60" s="14">
        <v>5403</v>
      </c>
      <c r="AG60" s="14">
        <v>5952</v>
      </c>
      <c r="AH60" s="14">
        <v>5953</v>
      </c>
      <c r="AI60" s="14">
        <v>7334</v>
      </c>
      <c r="AJ60" s="14">
        <v>7335</v>
      </c>
      <c r="AK60" s="14">
        <v>7373</v>
      </c>
      <c r="AM60" s="14">
        <f t="shared" si="27"/>
        <v>715</v>
      </c>
      <c r="AN60" s="14">
        <f t="shared" si="28"/>
        <v>237</v>
      </c>
      <c r="AO60" s="14">
        <f t="shared" si="29"/>
        <v>782</v>
      </c>
      <c r="AP60" s="14">
        <f t="shared" si="30"/>
        <v>712</v>
      </c>
      <c r="AQ60" s="14">
        <f t="shared" si="31"/>
        <v>887</v>
      </c>
      <c r="AR60" s="14">
        <f t="shared" si="32"/>
        <v>443</v>
      </c>
      <c r="AS60" s="14">
        <f t="shared" si="33"/>
        <v>296</v>
      </c>
      <c r="AT60" s="14">
        <f t="shared" si="34"/>
        <v>986</v>
      </c>
      <c r="AU60" s="14">
        <f t="shared" si="35"/>
        <v>266</v>
      </c>
      <c r="AV60" s="14">
        <f t="shared" si="36"/>
        <v>68</v>
      </c>
      <c r="AW60" s="14">
        <f t="shared" si="37"/>
        <v>549</v>
      </c>
      <c r="AX60" s="14">
        <f t="shared" si="38"/>
        <v>1381</v>
      </c>
      <c r="AY60" s="14">
        <f t="shared" si="39"/>
        <v>38</v>
      </c>
    </row>
    <row r="61" spans="1:1024" s="14" customFormat="1">
      <c r="A61" s="14" t="s">
        <v>198</v>
      </c>
      <c r="B61" s="14" t="s">
        <v>76</v>
      </c>
      <c r="C61" s="14" t="s">
        <v>91</v>
      </c>
      <c r="D61" s="18" t="s">
        <v>543</v>
      </c>
      <c r="E61" s="18" t="s">
        <v>86</v>
      </c>
      <c r="F61" s="18">
        <v>78</v>
      </c>
      <c r="G61" s="18" t="s">
        <v>544</v>
      </c>
      <c r="H61" s="20"/>
      <c r="I61" s="18"/>
      <c r="L61" s="14">
        <v>1</v>
      </c>
      <c r="M61" s="14">
        <v>743</v>
      </c>
      <c r="N61" s="14">
        <v>744</v>
      </c>
      <c r="O61" s="14">
        <v>954</v>
      </c>
      <c r="P61" s="14">
        <v>955</v>
      </c>
      <c r="Q61" s="14">
        <v>1733</v>
      </c>
      <c r="R61" s="14">
        <v>1734</v>
      </c>
      <c r="S61" s="14">
        <v>2447</v>
      </c>
      <c r="T61" s="14">
        <v>2448</v>
      </c>
      <c r="U61" s="14">
        <v>3326</v>
      </c>
      <c r="V61" s="14">
        <v>3327</v>
      </c>
      <c r="W61" s="14">
        <v>3774</v>
      </c>
      <c r="X61" s="14">
        <v>3775</v>
      </c>
      <c r="Y61" s="14">
        <v>4073</v>
      </c>
      <c r="Z61" s="14">
        <v>4074</v>
      </c>
      <c r="AA61" s="14">
        <v>5057</v>
      </c>
      <c r="AB61" s="14">
        <v>5058</v>
      </c>
      <c r="AC61" s="14">
        <v>5317</v>
      </c>
      <c r="AD61" s="14">
        <v>5318</v>
      </c>
      <c r="AE61" s="14">
        <v>5390</v>
      </c>
      <c r="AF61" s="14">
        <v>5391</v>
      </c>
      <c r="AG61" s="14">
        <v>5940</v>
      </c>
      <c r="AH61" s="14">
        <v>5941</v>
      </c>
      <c r="AI61" s="14">
        <v>7324</v>
      </c>
      <c r="AJ61" s="14">
        <v>7325</v>
      </c>
      <c r="AK61" s="14">
        <v>7428</v>
      </c>
      <c r="AM61" s="14">
        <f t="shared" si="27"/>
        <v>742</v>
      </c>
      <c r="AN61" s="14">
        <f t="shared" si="28"/>
        <v>210</v>
      </c>
      <c r="AO61" s="14">
        <f t="shared" si="29"/>
        <v>778</v>
      </c>
      <c r="AP61" s="14">
        <f t="shared" si="30"/>
        <v>713</v>
      </c>
      <c r="AQ61" s="14">
        <f t="shared" si="31"/>
        <v>878</v>
      </c>
      <c r="AR61" s="14">
        <f t="shared" si="32"/>
        <v>447</v>
      </c>
      <c r="AS61" s="14">
        <f t="shared" si="33"/>
        <v>298</v>
      </c>
      <c r="AT61" s="14">
        <f t="shared" si="34"/>
        <v>983</v>
      </c>
      <c r="AU61" s="14">
        <f t="shared" si="35"/>
        <v>259</v>
      </c>
      <c r="AV61" s="14">
        <f t="shared" si="36"/>
        <v>72</v>
      </c>
      <c r="AW61" s="14">
        <f t="shared" si="37"/>
        <v>549</v>
      </c>
      <c r="AX61" s="14">
        <f t="shared" si="38"/>
        <v>1383</v>
      </c>
      <c r="AY61" s="14">
        <f t="shared" si="39"/>
        <v>103</v>
      </c>
    </row>
    <row r="62" spans="1:1024">
      <c r="A62" s="14" t="s">
        <v>200</v>
      </c>
      <c r="B62" s="14" t="s">
        <v>76</v>
      </c>
      <c r="C62" s="14" t="s">
        <v>80</v>
      </c>
      <c r="D62" s="18" t="s">
        <v>545</v>
      </c>
      <c r="E62" s="18" t="s">
        <v>546</v>
      </c>
      <c r="F62" s="18">
        <v>79</v>
      </c>
      <c r="G62" s="18" t="s">
        <v>547</v>
      </c>
      <c r="H62" s="18" t="s">
        <v>548</v>
      </c>
      <c r="I62" s="20"/>
      <c r="J62"/>
      <c r="K62"/>
      <c r="L62" s="14">
        <v>1</v>
      </c>
      <c r="M62" s="14">
        <v>744</v>
      </c>
      <c r="N62" s="14">
        <v>745</v>
      </c>
      <c r="O62" s="14">
        <v>954</v>
      </c>
      <c r="P62" s="14">
        <v>955</v>
      </c>
      <c r="Q62" s="14">
        <v>1735</v>
      </c>
      <c r="R62" s="14">
        <v>1734</v>
      </c>
      <c r="S62" s="14">
        <v>2448</v>
      </c>
      <c r="T62" s="14">
        <v>2449</v>
      </c>
      <c r="U62" s="14">
        <v>3289</v>
      </c>
      <c r="V62" s="14">
        <v>3290</v>
      </c>
      <c r="W62" s="14">
        <v>3730</v>
      </c>
      <c r="X62" s="14">
        <v>3731</v>
      </c>
      <c r="Y62" s="14">
        <v>4037</v>
      </c>
      <c r="Z62" s="14">
        <v>4038</v>
      </c>
      <c r="AA62" s="14">
        <v>5012</v>
      </c>
      <c r="AB62" s="14">
        <v>5013</v>
      </c>
      <c r="AC62" s="14">
        <v>5282</v>
      </c>
      <c r="AD62" s="14">
        <v>5283</v>
      </c>
      <c r="AE62" s="14">
        <v>5348</v>
      </c>
      <c r="AF62" s="14">
        <v>5349</v>
      </c>
      <c r="AG62" s="14">
        <v>5899</v>
      </c>
      <c r="AH62" s="14">
        <v>5900</v>
      </c>
      <c r="AI62" s="14">
        <v>7275</v>
      </c>
      <c r="AJ62" s="14">
        <v>7276</v>
      </c>
      <c r="AK62" s="14">
        <v>7382</v>
      </c>
      <c r="AL62"/>
      <c r="AM62" s="14">
        <f t="shared" si="27"/>
        <v>743</v>
      </c>
      <c r="AN62" s="14">
        <f t="shared" si="28"/>
        <v>209</v>
      </c>
      <c r="AO62" s="14">
        <f t="shared" si="29"/>
        <v>780</v>
      </c>
      <c r="AP62" s="14">
        <f t="shared" si="30"/>
        <v>714</v>
      </c>
      <c r="AQ62" s="14">
        <f t="shared" si="31"/>
        <v>840</v>
      </c>
      <c r="AR62" s="14">
        <f t="shared" si="32"/>
        <v>440</v>
      </c>
      <c r="AS62" s="14">
        <f t="shared" si="33"/>
        <v>306</v>
      </c>
      <c r="AT62" s="14">
        <f t="shared" si="34"/>
        <v>974</v>
      </c>
      <c r="AU62" s="14">
        <f t="shared" si="35"/>
        <v>269</v>
      </c>
      <c r="AV62" s="14">
        <f t="shared" si="36"/>
        <v>65</v>
      </c>
      <c r="AW62" s="14">
        <f t="shared" si="37"/>
        <v>550</v>
      </c>
      <c r="AX62" s="14">
        <f t="shared" si="38"/>
        <v>1375</v>
      </c>
      <c r="AY62" s="14">
        <f t="shared" si="39"/>
        <v>106</v>
      </c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>
      <c r="A63" s="14" t="s">
        <v>203</v>
      </c>
      <c r="B63" s="14" t="s">
        <v>76</v>
      </c>
      <c r="C63" s="14" t="s">
        <v>93</v>
      </c>
      <c r="D63" s="18" t="s">
        <v>549</v>
      </c>
      <c r="E63" s="18" t="s">
        <v>550</v>
      </c>
      <c r="F63" s="18">
        <v>80</v>
      </c>
      <c r="G63" s="18" t="s">
        <v>551</v>
      </c>
      <c r="H63" s="18" t="s">
        <v>552</v>
      </c>
      <c r="I63" s="18" t="s">
        <v>553</v>
      </c>
      <c r="J63"/>
      <c r="K63"/>
      <c r="L63" s="14">
        <v>1</v>
      </c>
      <c r="M63" s="14">
        <v>720</v>
      </c>
      <c r="N63" s="14">
        <v>721</v>
      </c>
      <c r="O63" s="14">
        <v>928</v>
      </c>
      <c r="P63" s="14">
        <v>929</v>
      </c>
      <c r="Q63" s="14">
        <v>1709</v>
      </c>
      <c r="R63" s="14">
        <v>1710</v>
      </c>
      <c r="S63" s="14">
        <v>2424</v>
      </c>
      <c r="T63" s="14">
        <v>2425</v>
      </c>
      <c r="U63" s="14">
        <v>3303</v>
      </c>
      <c r="V63" s="14">
        <v>3304</v>
      </c>
      <c r="W63" s="14">
        <v>3742</v>
      </c>
      <c r="X63" s="14">
        <v>3743</v>
      </c>
      <c r="Y63" s="14">
        <v>4041</v>
      </c>
      <c r="Z63" s="14">
        <v>4042</v>
      </c>
      <c r="AA63" s="14">
        <v>5025</v>
      </c>
      <c r="AB63" s="14">
        <v>5026</v>
      </c>
      <c r="AC63" s="14">
        <v>5292</v>
      </c>
      <c r="AD63" s="14">
        <v>5293</v>
      </c>
      <c r="AE63" s="14">
        <v>5359</v>
      </c>
      <c r="AF63" s="14">
        <v>5360</v>
      </c>
      <c r="AG63" s="14">
        <v>5910</v>
      </c>
      <c r="AH63" s="14">
        <v>5911</v>
      </c>
      <c r="AI63" s="14">
        <v>7292</v>
      </c>
      <c r="AJ63" s="14">
        <v>7293</v>
      </c>
      <c r="AK63" s="14">
        <v>7383</v>
      </c>
      <c r="AL63"/>
      <c r="AM63" s="14">
        <f t="shared" si="27"/>
        <v>719</v>
      </c>
      <c r="AN63" s="14">
        <f t="shared" si="28"/>
        <v>207</v>
      </c>
      <c r="AO63" s="14">
        <f t="shared" si="29"/>
        <v>780</v>
      </c>
      <c r="AP63" s="14">
        <f t="shared" si="30"/>
        <v>714</v>
      </c>
      <c r="AQ63" s="14">
        <f t="shared" si="31"/>
        <v>878</v>
      </c>
      <c r="AR63" s="14">
        <f t="shared" si="32"/>
        <v>438</v>
      </c>
      <c r="AS63" s="14">
        <f t="shared" si="33"/>
        <v>298</v>
      </c>
      <c r="AT63" s="14">
        <f t="shared" si="34"/>
        <v>983</v>
      </c>
      <c r="AU63" s="14">
        <f t="shared" si="35"/>
        <v>266</v>
      </c>
      <c r="AV63" s="14">
        <f t="shared" si="36"/>
        <v>66</v>
      </c>
      <c r="AW63" s="14">
        <f t="shared" si="37"/>
        <v>550</v>
      </c>
      <c r="AX63" s="14">
        <f t="shared" si="38"/>
        <v>1381</v>
      </c>
      <c r="AY63" s="14">
        <f t="shared" si="39"/>
        <v>90</v>
      </c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>
      <c r="A64" s="14" t="s">
        <v>207</v>
      </c>
      <c r="B64" s="14" t="s">
        <v>76</v>
      </c>
      <c r="C64" s="14" t="s">
        <v>82</v>
      </c>
      <c r="D64" s="18" t="s">
        <v>554</v>
      </c>
      <c r="E64" s="18" t="s">
        <v>11</v>
      </c>
      <c r="F64" s="18">
        <v>81</v>
      </c>
      <c r="G64" s="18" t="s">
        <v>555</v>
      </c>
      <c r="H64" s="20"/>
      <c r="I64" s="20"/>
      <c r="J64"/>
      <c r="K64"/>
      <c r="L64" s="14">
        <v>1</v>
      </c>
      <c r="M64" s="14">
        <v>726</v>
      </c>
      <c r="N64" s="14">
        <v>727</v>
      </c>
      <c r="O64" s="14">
        <v>930</v>
      </c>
      <c r="P64" s="14">
        <v>931</v>
      </c>
      <c r="Q64" s="14">
        <v>1711</v>
      </c>
      <c r="R64" s="14">
        <v>1712</v>
      </c>
      <c r="S64" s="14">
        <v>2426</v>
      </c>
      <c r="T64" s="14">
        <v>2427</v>
      </c>
      <c r="U64" s="14">
        <v>3333</v>
      </c>
      <c r="V64" s="14">
        <v>3334</v>
      </c>
      <c r="W64" s="14">
        <v>3774</v>
      </c>
      <c r="X64" s="14">
        <v>3775</v>
      </c>
      <c r="Y64" s="14">
        <v>4071</v>
      </c>
      <c r="Z64" s="14">
        <v>4072</v>
      </c>
      <c r="AA64" s="14">
        <v>5057</v>
      </c>
      <c r="AB64" s="14">
        <v>5058</v>
      </c>
      <c r="AC64" s="14">
        <v>5324</v>
      </c>
      <c r="AD64" s="14">
        <v>5325</v>
      </c>
      <c r="AE64" s="14">
        <v>5391</v>
      </c>
      <c r="AF64" s="14">
        <v>5392</v>
      </c>
      <c r="AG64" s="14">
        <v>5940</v>
      </c>
      <c r="AH64" s="14">
        <v>5941</v>
      </c>
      <c r="AI64" s="14">
        <v>7325</v>
      </c>
      <c r="AJ64" s="14">
        <v>7326</v>
      </c>
      <c r="AK64" s="14">
        <v>7405</v>
      </c>
      <c r="AL64"/>
      <c r="AM64" s="14">
        <f t="shared" si="27"/>
        <v>725</v>
      </c>
      <c r="AN64" s="14">
        <f t="shared" si="28"/>
        <v>203</v>
      </c>
      <c r="AO64" s="14">
        <f t="shared" si="29"/>
        <v>780</v>
      </c>
      <c r="AP64" s="14">
        <f t="shared" si="30"/>
        <v>714</v>
      </c>
      <c r="AQ64" s="14">
        <f t="shared" si="31"/>
        <v>906</v>
      </c>
      <c r="AR64" s="14">
        <f t="shared" si="32"/>
        <v>440</v>
      </c>
      <c r="AS64" s="14">
        <f t="shared" si="33"/>
        <v>296</v>
      </c>
      <c r="AT64" s="14">
        <f t="shared" si="34"/>
        <v>985</v>
      </c>
      <c r="AU64" s="14">
        <f t="shared" si="35"/>
        <v>266</v>
      </c>
      <c r="AV64" s="14">
        <f t="shared" si="36"/>
        <v>66</v>
      </c>
      <c r="AW64" s="14">
        <f t="shared" si="37"/>
        <v>548</v>
      </c>
      <c r="AX64" s="14">
        <f t="shared" si="38"/>
        <v>1384</v>
      </c>
      <c r="AY64" s="14">
        <f t="shared" si="39"/>
        <v>79</v>
      </c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>
      <c r="A65" s="14" t="s">
        <v>209</v>
      </c>
      <c r="B65" s="14" t="s">
        <v>76</v>
      </c>
      <c r="C65" s="14" t="s">
        <v>88</v>
      </c>
      <c r="D65" s="18" t="s">
        <v>556</v>
      </c>
      <c r="E65" s="18" t="s">
        <v>11</v>
      </c>
      <c r="F65" s="18">
        <v>82</v>
      </c>
      <c r="G65" s="18" t="s">
        <v>557</v>
      </c>
      <c r="H65" s="20"/>
      <c r="I65" s="20"/>
      <c r="J65"/>
      <c r="K65"/>
      <c r="L65" s="14">
        <v>1</v>
      </c>
      <c r="M65" s="14">
        <v>743</v>
      </c>
      <c r="N65" s="14">
        <v>744</v>
      </c>
      <c r="O65" s="14">
        <v>951</v>
      </c>
      <c r="P65" s="14">
        <v>952</v>
      </c>
      <c r="Q65" s="14">
        <v>1733</v>
      </c>
      <c r="R65" s="14">
        <v>1734</v>
      </c>
      <c r="S65" s="14">
        <v>2447</v>
      </c>
      <c r="T65" s="14">
        <v>2448</v>
      </c>
      <c r="U65" s="14">
        <v>3299</v>
      </c>
      <c r="V65" s="14">
        <v>3300</v>
      </c>
      <c r="W65" s="14">
        <v>3749</v>
      </c>
      <c r="X65" s="14">
        <v>3750</v>
      </c>
      <c r="Y65" s="14">
        <v>4044</v>
      </c>
      <c r="Z65" s="14">
        <v>4045</v>
      </c>
      <c r="AA65" s="14">
        <v>5030</v>
      </c>
      <c r="AB65" s="14">
        <v>5031</v>
      </c>
      <c r="AC65" s="14">
        <v>5297</v>
      </c>
      <c r="AD65" s="14">
        <v>5298</v>
      </c>
      <c r="AE65" s="14">
        <v>5365</v>
      </c>
      <c r="AF65" s="14">
        <v>5366</v>
      </c>
      <c r="AG65" s="14">
        <v>5913</v>
      </c>
      <c r="AH65" s="14">
        <v>5914</v>
      </c>
      <c r="AI65" s="14">
        <v>7298</v>
      </c>
      <c r="AJ65" s="14">
        <v>7299</v>
      </c>
      <c r="AK65" s="14">
        <v>7402</v>
      </c>
      <c r="AL65"/>
      <c r="AM65" s="14">
        <f t="shared" si="27"/>
        <v>742</v>
      </c>
      <c r="AN65" s="14">
        <f t="shared" si="28"/>
        <v>207</v>
      </c>
      <c r="AO65" s="14">
        <f t="shared" si="29"/>
        <v>781</v>
      </c>
      <c r="AP65" s="14">
        <f t="shared" si="30"/>
        <v>713</v>
      </c>
      <c r="AQ65" s="14">
        <f t="shared" si="31"/>
        <v>851</v>
      </c>
      <c r="AR65" s="14">
        <f t="shared" si="32"/>
        <v>449</v>
      </c>
      <c r="AS65" s="14">
        <f t="shared" si="33"/>
        <v>294</v>
      </c>
      <c r="AT65" s="14">
        <f t="shared" si="34"/>
        <v>985</v>
      </c>
      <c r="AU65" s="14">
        <f t="shared" si="35"/>
        <v>266</v>
      </c>
      <c r="AV65" s="14">
        <f t="shared" si="36"/>
        <v>67</v>
      </c>
      <c r="AW65" s="14">
        <f t="shared" si="37"/>
        <v>547</v>
      </c>
      <c r="AX65" s="14">
        <f t="shared" si="38"/>
        <v>1384</v>
      </c>
      <c r="AY65" s="14">
        <f t="shared" si="39"/>
        <v>103</v>
      </c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>
      <c r="A66" s="14" t="s">
        <v>211</v>
      </c>
      <c r="B66" s="14" t="s">
        <v>76</v>
      </c>
      <c r="C66" s="14" t="s">
        <v>88</v>
      </c>
      <c r="D66" s="18" t="s">
        <v>558</v>
      </c>
      <c r="E66" s="18" t="s">
        <v>86</v>
      </c>
      <c r="F66" s="18">
        <v>83</v>
      </c>
      <c r="G66" s="18" t="s">
        <v>559</v>
      </c>
      <c r="H66" s="20"/>
      <c r="I66" s="20"/>
      <c r="J66"/>
      <c r="K66"/>
      <c r="L66" s="14">
        <v>1</v>
      </c>
      <c r="M66" s="14">
        <v>743</v>
      </c>
      <c r="N66" s="14">
        <v>744</v>
      </c>
      <c r="O66" s="14">
        <v>951</v>
      </c>
      <c r="P66" s="14">
        <v>952</v>
      </c>
      <c r="Q66" s="14">
        <v>1733</v>
      </c>
      <c r="R66" s="14">
        <v>1734</v>
      </c>
      <c r="S66" s="14">
        <v>2447</v>
      </c>
      <c r="T66" s="14">
        <v>2448</v>
      </c>
      <c r="U66" s="14">
        <v>3302</v>
      </c>
      <c r="V66" s="14">
        <v>3303</v>
      </c>
      <c r="W66" s="14">
        <v>3749</v>
      </c>
      <c r="X66" s="14">
        <v>3750</v>
      </c>
      <c r="Y66" s="14">
        <v>4046</v>
      </c>
      <c r="Z66" s="14">
        <v>4047</v>
      </c>
      <c r="AA66" s="14">
        <v>5030</v>
      </c>
      <c r="AB66" s="14">
        <v>5031</v>
      </c>
      <c r="AC66" s="14">
        <v>5293</v>
      </c>
      <c r="AD66" s="14">
        <v>5294</v>
      </c>
      <c r="AE66" s="14">
        <v>5364</v>
      </c>
      <c r="AF66" s="14">
        <v>5365</v>
      </c>
      <c r="AG66" s="14">
        <v>5918</v>
      </c>
      <c r="AH66" s="14">
        <v>5919</v>
      </c>
      <c r="AI66" s="14">
        <v>7298</v>
      </c>
      <c r="AJ66" s="14">
        <v>7299</v>
      </c>
      <c r="AK66" s="14">
        <v>7401</v>
      </c>
      <c r="AL66"/>
      <c r="AM66" s="14">
        <f t="shared" si="27"/>
        <v>742</v>
      </c>
      <c r="AN66" s="14">
        <f t="shared" si="28"/>
        <v>207</v>
      </c>
      <c r="AO66" s="14">
        <f t="shared" si="29"/>
        <v>781</v>
      </c>
      <c r="AP66" s="14">
        <f t="shared" si="30"/>
        <v>713</v>
      </c>
      <c r="AQ66" s="14">
        <f t="shared" si="31"/>
        <v>854</v>
      </c>
      <c r="AR66" s="14">
        <f t="shared" si="32"/>
        <v>446</v>
      </c>
      <c r="AS66" s="14">
        <f t="shared" si="33"/>
        <v>296</v>
      </c>
      <c r="AT66" s="14">
        <f t="shared" si="34"/>
        <v>983</v>
      </c>
      <c r="AU66" s="14">
        <f t="shared" si="35"/>
        <v>262</v>
      </c>
      <c r="AV66" s="14">
        <f t="shared" si="36"/>
        <v>70</v>
      </c>
      <c r="AW66" s="14">
        <f t="shared" si="37"/>
        <v>553</v>
      </c>
      <c r="AX66" s="14">
        <f t="shared" si="38"/>
        <v>1379</v>
      </c>
      <c r="AY66" s="14">
        <f t="shared" si="39"/>
        <v>102</v>
      </c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>
      <c r="A67" s="14" t="s">
        <v>213</v>
      </c>
      <c r="B67" s="14" t="s">
        <v>76</v>
      </c>
      <c r="C67" s="14" t="s">
        <v>88</v>
      </c>
      <c r="D67" s="18" t="s">
        <v>560</v>
      </c>
      <c r="E67" s="18" t="s">
        <v>561</v>
      </c>
      <c r="F67" s="18">
        <v>86</v>
      </c>
      <c r="G67" s="18" t="s">
        <v>562</v>
      </c>
      <c r="H67" s="18" t="s">
        <v>563</v>
      </c>
      <c r="I67" s="20"/>
      <c r="J67"/>
      <c r="K67"/>
      <c r="L67" s="14">
        <v>1</v>
      </c>
      <c r="M67" s="14">
        <v>743</v>
      </c>
      <c r="N67" s="14">
        <v>744</v>
      </c>
      <c r="O67" s="14">
        <v>951</v>
      </c>
      <c r="P67" s="14">
        <v>952</v>
      </c>
      <c r="Q67" s="14">
        <v>1733</v>
      </c>
      <c r="R67" s="14">
        <v>1734</v>
      </c>
      <c r="S67" s="14">
        <v>2447</v>
      </c>
      <c r="T67" s="14">
        <v>2448</v>
      </c>
      <c r="U67" s="14">
        <v>3297</v>
      </c>
      <c r="V67" s="14">
        <v>3298</v>
      </c>
      <c r="W67" s="14">
        <v>3747</v>
      </c>
      <c r="X67" s="14">
        <v>3748</v>
      </c>
      <c r="Y67" s="14">
        <v>4045</v>
      </c>
      <c r="Z67" s="14">
        <v>4046</v>
      </c>
      <c r="AA67" s="14">
        <v>5030</v>
      </c>
      <c r="AB67" s="14">
        <v>5031</v>
      </c>
      <c r="AC67" s="14">
        <v>5297</v>
      </c>
      <c r="AD67" s="14">
        <v>5298</v>
      </c>
      <c r="AE67" s="14">
        <v>5364</v>
      </c>
      <c r="AF67" s="14">
        <v>5365</v>
      </c>
      <c r="AG67" s="14">
        <v>5916</v>
      </c>
      <c r="AH67" s="14">
        <v>5917</v>
      </c>
      <c r="AI67" s="14">
        <v>7298</v>
      </c>
      <c r="AJ67" s="14">
        <v>7299</v>
      </c>
      <c r="AK67" s="14">
        <v>7400</v>
      </c>
      <c r="AL67"/>
      <c r="AM67" s="14">
        <f t="shared" si="27"/>
        <v>742</v>
      </c>
      <c r="AN67" s="14">
        <f t="shared" si="28"/>
        <v>207</v>
      </c>
      <c r="AO67" s="14">
        <f t="shared" si="29"/>
        <v>781</v>
      </c>
      <c r="AP67" s="14">
        <f t="shared" si="30"/>
        <v>713</v>
      </c>
      <c r="AQ67" s="14">
        <f t="shared" si="31"/>
        <v>849</v>
      </c>
      <c r="AR67" s="14">
        <f t="shared" si="32"/>
        <v>449</v>
      </c>
      <c r="AS67" s="14">
        <f t="shared" si="33"/>
        <v>297</v>
      </c>
      <c r="AT67" s="14">
        <f t="shared" si="34"/>
        <v>984</v>
      </c>
      <c r="AU67" s="14">
        <f t="shared" si="35"/>
        <v>266</v>
      </c>
      <c r="AV67" s="14">
        <f t="shared" si="36"/>
        <v>66</v>
      </c>
      <c r="AW67" s="14">
        <f t="shared" si="37"/>
        <v>551</v>
      </c>
      <c r="AX67" s="14">
        <f t="shared" si="38"/>
        <v>1381</v>
      </c>
      <c r="AY67" s="14">
        <f t="shared" si="39"/>
        <v>101</v>
      </c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>
      <c r="A68" s="14" t="s">
        <v>216</v>
      </c>
      <c r="B68" s="14" t="s">
        <v>76</v>
      </c>
      <c r="C68" s="14" t="s">
        <v>93</v>
      </c>
      <c r="D68" s="18" t="s">
        <v>564</v>
      </c>
      <c r="E68" s="18" t="s">
        <v>11</v>
      </c>
      <c r="F68" s="18">
        <v>87</v>
      </c>
      <c r="G68" s="18" t="s">
        <v>565</v>
      </c>
      <c r="H68" s="20"/>
      <c r="I68" s="20"/>
      <c r="J68"/>
      <c r="K68"/>
      <c r="L68" s="14">
        <v>1</v>
      </c>
      <c r="M68" s="14">
        <v>741</v>
      </c>
      <c r="N68" s="14">
        <v>742</v>
      </c>
      <c r="O68" s="14">
        <v>950</v>
      </c>
      <c r="P68" s="14">
        <v>951</v>
      </c>
      <c r="Q68" s="14">
        <v>1732</v>
      </c>
      <c r="R68" s="14">
        <v>1733</v>
      </c>
      <c r="S68" s="14">
        <v>2446</v>
      </c>
      <c r="T68" s="14">
        <v>2447</v>
      </c>
      <c r="U68" s="14">
        <v>3316</v>
      </c>
      <c r="V68" s="14">
        <v>3317</v>
      </c>
      <c r="W68" s="14">
        <v>3775</v>
      </c>
      <c r="X68" s="14">
        <v>3776</v>
      </c>
      <c r="Y68" s="14">
        <v>4062</v>
      </c>
      <c r="Z68" s="14">
        <v>4063</v>
      </c>
      <c r="AA68" s="14">
        <v>5047</v>
      </c>
      <c r="AB68" s="14">
        <v>5048</v>
      </c>
      <c r="AC68" s="14">
        <v>5314</v>
      </c>
      <c r="AD68" s="14">
        <v>5315</v>
      </c>
      <c r="AE68" s="14">
        <v>5381</v>
      </c>
      <c r="AF68" s="14">
        <v>5382</v>
      </c>
      <c r="AG68" s="14">
        <v>5933</v>
      </c>
      <c r="AH68" s="14">
        <v>5934</v>
      </c>
      <c r="AI68" s="14">
        <v>7315</v>
      </c>
      <c r="AJ68" s="14">
        <v>7316</v>
      </c>
      <c r="AK68" s="14">
        <v>7434</v>
      </c>
      <c r="AL68"/>
      <c r="AM68" s="14">
        <f t="shared" si="27"/>
        <v>740</v>
      </c>
      <c r="AN68" s="14">
        <f t="shared" si="28"/>
        <v>208</v>
      </c>
      <c r="AO68" s="14">
        <f t="shared" si="29"/>
        <v>781</v>
      </c>
      <c r="AP68" s="14">
        <f t="shared" si="30"/>
        <v>713</v>
      </c>
      <c r="AQ68" s="14">
        <f t="shared" si="31"/>
        <v>869</v>
      </c>
      <c r="AR68" s="14">
        <f t="shared" si="32"/>
        <v>458</v>
      </c>
      <c r="AS68" s="14">
        <f t="shared" si="33"/>
        <v>286</v>
      </c>
      <c r="AT68" s="14">
        <f t="shared" si="34"/>
        <v>984</v>
      </c>
      <c r="AU68" s="14">
        <f t="shared" si="35"/>
        <v>266</v>
      </c>
      <c r="AV68" s="14">
        <f t="shared" si="36"/>
        <v>66</v>
      </c>
      <c r="AW68" s="14">
        <f t="shared" si="37"/>
        <v>551</v>
      </c>
      <c r="AX68" s="14">
        <f t="shared" si="38"/>
        <v>1381</v>
      </c>
      <c r="AY68" s="14">
        <f t="shared" si="39"/>
        <v>118</v>
      </c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>
      <c r="A69" s="14" t="s">
        <v>218</v>
      </c>
      <c r="B69" s="14" t="s">
        <v>76</v>
      </c>
      <c r="C69" s="14" t="s">
        <v>58</v>
      </c>
      <c r="D69" s="18" t="s">
        <v>566</v>
      </c>
      <c r="E69" s="18" t="s">
        <v>80</v>
      </c>
      <c r="F69" s="18">
        <v>88</v>
      </c>
      <c r="G69" s="18" t="s">
        <v>567</v>
      </c>
      <c r="H69" s="20"/>
      <c r="I69" s="20"/>
      <c r="J69"/>
      <c r="K69"/>
      <c r="L69" s="14">
        <v>1</v>
      </c>
      <c r="M69" s="14">
        <v>744</v>
      </c>
      <c r="N69" s="14">
        <v>745</v>
      </c>
      <c r="O69" s="14">
        <v>944</v>
      </c>
      <c r="P69" s="14">
        <v>945</v>
      </c>
      <c r="Q69" s="14">
        <v>1736</v>
      </c>
      <c r="R69" s="14">
        <v>1737</v>
      </c>
      <c r="S69" s="14">
        <v>2453</v>
      </c>
      <c r="T69" s="14">
        <v>2454</v>
      </c>
      <c r="U69" s="14">
        <v>3348</v>
      </c>
      <c r="V69" s="14">
        <v>3349</v>
      </c>
      <c r="W69" s="14">
        <v>3798</v>
      </c>
      <c r="X69" s="14">
        <v>3799</v>
      </c>
      <c r="Y69" s="14">
        <v>4096</v>
      </c>
      <c r="Z69" s="14">
        <v>4097</v>
      </c>
      <c r="AA69" s="14">
        <v>5081</v>
      </c>
      <c r="AB69" s="14">
        <v>5082</v>
      </c>
      <c r="AC69" s="14">
        <v>5348</v>
      </c>
      <c r="AD69" s="14">
        <v>5349</v>
      </c>
      <c r="AE69" s="14">
        <v>5415</v>
      </c>
      <c r="AF69" s="14">
        <v>5416</v>
      </c>
      <c r="AG69" s="14">
        <v>5967</v>
      </c>
      <c r="AH69" s="14">
        <v>5968</v>
      </c>
      <c r="AI69" s="14">
        <v>7349</v>
      </c>
      <c r="AJ69" s="14">
        <v>7350</v>
      </c>
      <c r="AK69" s="14">
        <v>7467</v>
      </c>
      <c r="AL69"/>
      <c r="AM69" s="14">
        <f t="shared" si="27"/>
        <v>743</v>
      </c>
      <c r="AN69" s="14">
        <f t="shared" si="28"/>
        <v>199</v>
      </c>
      <c r="AO69" s="14">
        <f t="shared" si="29"/>
        <v>791</v>
      </c>
      <c r="AP69" s="14">
        <f t="shared" si="30"/>
        <v>716</v>
      </c>
      <c r="AQ69" s="14">
        <f t="shared" si="31"/>
        <v>894</v>
      </c>
      <c r="AR69" s="14">
        <f t="shared" si="32"/>
        <v>449</v>
      </c>
      <c r="AS69" s="14">
        <f t="shared" si="33"/>
        <v>297</v>
      </c>
      <c r="AT69" s="14">
        <f t="shared" si="34"/>
        <v>984</v>
      </c>
      <c r="AU69" s="14">
        <f t="shared" si="35"/>
        <v>266</v>
      </c>
      <c r="AV69" s="14">
        <f t="shared" si="36"/>
        <v>66</v>
      </c>
      <c r="AW69" s="14">
        <f t="shared" si="37"/>
        <v>551</v>
      </c>
      <c r="AX69" s="14">
        <f t="shared" si="38"/>
        <v>1381</v>
      </c>
      <c r="AY69" s="14">
        <f t="shared" si="39"/>
        <v>117</v>
      </c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>
      <c r="A70" s="14" t="s">
        <v>220</v>
      </c>
      <c r="B70" s="14" t="s">
        <v>76</v>
      </c>
      <c r="C70" s="14" t="s">
        <v>58</v>
      </c>
      <c r="D70" s="18" t="s">
        <v>568</v>
      </c>
      <c r="E70" s="18" t="s">
        <v>11</v>
      </c>
      <c r="F70" s="18">
        <v>89</v>
      </c>
      <c r="G70" s="18" t="s">
        <v>569</v>
      </c>
      <c r="H70" s="20"/>
      <c r="I70" s="20"/>
      <c r="J70"/>
      <c r="K70"/>
      <c r="L70" s="14">
        <v>1</v>
      </c>
      <c r="M70" s="14">
        <v>744</v>
      </c>
      <c r="N70" s="14">
        <v>745</v>
      </c>
      <c r="O70" s="14">
        <v>951</v>
      </c>
      <c r="P70" s="14">
        <v>952</v>
      </c>
      <c r="Q70" s="14">
        <v>1736</v>
      </c>
      <c r="R70" s="14">
        <v>1737</v>
      </c>
      <c r="S70" s="14">
        <v>2453</v>
      </c>
      <c r="T70" s="14">
        <v>2454</v>
      </c>
      <c r="U70" s="14">
        <v>3348</v>
      </c>
      <c r="V70" s="14">
        <v>3349</v>
      </c>
      <c r="W70" s="14">
        <v>3798</v>
      </c>
      <c r="X70" s="14">
        <v>3799</v>
      </c>
      <c r="Y70" s="14">
        <v>4087</v>
      </c>
      <c r="Z70" s="14">
        <v>4088</v>
      </c>
      <c r="AA70" s="14">
        <v>5081</v>
      </c>
      <c r="AB70" s="14">
        <v>5082</v>
      </c>
      <c r="AC70" s="14">
        <v>5348</v>
      </c>
      <c r="AD70" s="14">
        <v>5349</v>
      </c>
      <c r="AE70" s="14">
        <v>5415</v>
      </c>
      <c r="AF70" s="14">
        <v>5416</v>
      </c>
      <c r="AG70" s="14">
        <v>5967</v>
      </c>
      <c r="AH70" s="14">
        <v>5968</v>
      </c>
      <c r="AI70" s="14">
        <v>7349</v>
      </c>
      <c r="AJ70" s="14">
        <v>7350</v>
      </c>
      <c r="AK70" s="14">
        <v>7451</v>
      </c>
      <c r="AL70"/>
      <c r="AM70" s="14">
        <f t="shared" si="27"/>
        <v>743</v>
      </c>
      <c r="AN70" s="14">
        <f t="shared" si="28"/>
        <v>206</v>
      </c>
      <c r="AO70" s="14">
        <f t="shared" si="29"/>
        <v>784</v>
      </c>
      <c r="AP70" s="14">
        <f t="shared" si="30"/>
        <v>716</v>
      </c>
      <c r="AQ70" s="14">
        <f t="shared" si="31"/>
        <v>894</v>
      </c>
      <c r="AR70" s="14">
        <f t="shared" si="32"/>
        <v>449</v>
      </c>
      <c r="AS70" s="14">
        <f t="shared" si="33"/>
        <v>288</v>
      </c>
      <c r="AT70" s="14">
        <f t="shared" si="34"/>
        <v>993</v>
      </c>
      <c r="AU70" s="14">
        <f t="shared" si="35"/>
        <v>266</v>
      </c>
      <c r="AV70" s="14">
        <f t="shared" si="36"/>
        <v>66</v>
      </c>
      <c r="AW70" s="14">
        <f t="shared" si="37"/>
        <v>551</v>
      </c>
      <c r="AX70" s="14">
        <f t="shared" si="38"/>
        <v>1381</v>
      </c>
      <c r="AY70" s="14">
        <f t="shared" si="39"/>
        <v>101</v>
      </c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>
      <c r="A71" s="14" t="s">
        <v>222</v>
      </c>
      <c r="B71" s="14" t="s">
        <v>76</v>
      </c>
      <c r="C71" s="14" t="s">
        <v>55</v>
      </c>
      <c r="D71" s="18" t="s">
        <v>723</v>
      </c>
      <c r="E71" s="18" t="s">
        <v>570</v>
      </c>
      <c r="F71" s="18">
        <v>90</v>
      </c>
      <c r="G71" s="18" t="s">
        <v>571</v>
      </c>
      <c r="H71" s="18" t="s">
        <v>722</v>
      </c>
      <c r="I71" s="20"/>
      <c r="J71"/>
      <c r="K71"/>
      <c r="L71" s="14">
        <v>1</v>
      </c>
      <c r="M71" s="14">
        <v>741</v>
      </c>
      <c r="N71" s="14">
        <v>742</v>
      </c>
      <c r="O71" s="14">
        <v>951</v>
      </c>
      <c r="P71" s="14">
        <v>952</v>
      </c>
      <c r="Q71" s="14">
        <v>1735</v>
      </c>
      <c r="R71" s="14">
        <v>1736</v>
      </c>
      <c r="S71" s="14">
        <v>2448</v>
      </c>
      <c r="T71" s="14">
        <v>2449</v>
      </c>
      <c r="U71" s="14">
        <v>3330</v>
      </c>
      <c r="V71" s="14">
        <v>3331</v>
      </c>
      <c r="W71" s="14">
        <v>3775</v>
      </c>
      <c r="X71" s="14">
        <v>3776</v>
      </c>
      <c r="Y71" s="14">
        <v>4074</v>
      </c>
      <c r="Z71" s="14">
        <v>4075</v>
      </c>
      <c r="AA71" s="14">
        <v>5048</v>
      </c>
      <c r="AB71" s="14">
        <v>5049</v>
      </c>
      <c r="AC71" s="14">
        <v>5325</v>
      </c>
      <c r="AD71" s="14">
        <v>5326</v>
      </c>
      <c r="AE71" s="14">
        <v>5392</v>
      </c>
      <c r="AF71" s="14">
        <v>5393</v>
      </c>
      <c r="AG71" s="14">
        <v>5941</v>
      </c>
      <c r="AH71" s="14">
        <v>5942</v>
      </c>
      <c r="AI71" s="14">
        <v>7326</v>
      </c>
      <c r="AJ71" s="14">
        <v>7327</v>
      </c>
      <c r="AK71" s="14">
        <v>7427</v>
      </c>
      <c r="AL71"/>
      <c r="AM71" s="14">
        <f t="shared" si="27"/>
        <v>740</v>
      </c>
      <c r="AN71" s="14">
        <f t="shared" si="28"/>
        <v>209</v>
      </c>
      <c r="AO71" s="14">
        <f t="shared" si="29"/>
        <v>783</v>
      </c>
      <c r="AP71" s="14">
        <f t="shared" si="30"/>
        <v>712</v>
      </c>
      <c r="AQ71" s="14">
        <f t="shared" si="31"/>
        <v>881</v>
      </c>
      <c r="AR71" s="14">
        <f t="shared" si="32"/>
        <v>444</v>
      </c>
      <c r="AS71" s="14">
        <f t="shared" si="33"/>
        <v>298</v>
      </c>
      <c r="AT71" s="14">
        <f t="shared" si="34"/>
        <v>973</v>
      </c>
      <c r="AU71" s="14">
        <f t="shared" si="35"/>
        <v>276</v>
      </c>
      <c r="AV71" s="14">
        <f t="shared" si="36"/>
        <v>66</v>
      </c>
      <c r="AW71" s="14">
        <f t="shared" si="37"/>
        <v>548</v>
      </c>
      <c r="AX71" s="14">
        <f t="shared" si="38"/>
        <v>1384</v>
      </c>
      <c r="AY71" s="14">
        <f t="shared" si="39"/>
        <v>100</v>
      </c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>
      <c r="A72" s="14" t="s">
        <v>224</v>
      </c>
      <c r="B72" s="14" t="s">
        <v>76</v>
      </c>
      <c r="C72" s="14" t="s">
        <v>72</v>
      </c>
      <c r="D72" s="18" t="s">
        <v>572</v>
      </c>
      <c r="E72" s="18" t="s">
        <v>573</v>
      </c>
      <c r="F72" s="18">
        <v>91</v>
      </c>
      <c r="G72" s="18" t="s">
        <v>574</v>
      </c>
      <c r="H72" s="18" t="s">
        <v>575</v>
      </c>
      <c r="I72" s="20"/>
      <c r="J72"/>
      <c r="K72"/>
      <c r="L72" s="14">
        <v>1</v>
      </c>
      <c r="M72" s="14">
        <v>724</v>
      </c>
      <c r="N72" s="14">
        <v>725</v>
      </c>
      <c r="O72" s="14">
        <v>933</v>
      </c>
      <c r="P72" s="14">
        <v>934</v>
      </c>
      <c r="Q72" s="14">
        <v>1714</v>
      </c>
      <c r="R72" s="14">
        <v>1715</v>
      </c>
      <c r="S72" s="14">
        <v>2427</v>
      </c>
      <c r="T72" s="14">
        <v>2428</v>
      </c>
      <c r="U72" s="14">
        <v>3271</v>
      </c>
      <c r="V72" s="14">
        <v>3272</v>
      </c>
      <c r="W72" s="14">
        <v>3716</v>
      </c>
      <c r="X72" s="14">
        <v>3717</v>
      </c>
      <c r="Y72" s="14">
        <v>4017</v>
      </c>
      <c r="Z72" s="14">
        <v>4018</v>
      </c>
      <c r="AA72" s="14">
        <v>5004</v>
      </c>
      <c r="AB72" s="14">
        <v>5005</v>
      </c>
      <c r="AC72" s="14">
        <v>5271</v>
      </c>
      <c r="AD72" s="14">
        <v>5272</v>
      </c>
      <c r="AE72" s="14">
        <v>5337</v>
      </c>
      <c r="AF72" s="14">
        <v>5338</v>
      </c>
      <c r="AG72" s="14">
        <v>5889</v>
      </c>
      <c r="AH72" s="14">
        <v>5890</v>
      </c>
      <c r="AI72" s="14">
        <v>7272</v>
      </c>
      <c r="AJ72" s="14">
        <v>7273</v>
      </c>
      <c r="AK72" s="14">
        <v>7356</v>
      </c>
      <c r="AL72"/>
      <c r="AM72" s="14">
        <f t="shared" si="27"/>
        <v>723</v>
      </c>
      <c r="AN72" s="14">
        <f t="shared" si="28"/>
        <v>208</v>
      </c>
      <c r="AO72" s="14">
        <f t="shared" si="29"/>
        <v>780</v>
      </c>
      <c r="AP72" s="14">
        <f t="shared" si="30"/>
        <v>712</v>
      </c>
      <c r="AQ72" s="14">
        <f t="shared" si="31"/>
        <v>843</v>
      </c>
      <c r="AR72" s="14">
        <f t="shared" si="32"/>
        <v>444</v>
      </c>
      <c r="AS72" s="14">
        <f t="shared" si="33"/>
        <v>300</v>
      </c>
      <c r="AT72" s="14">
        <f t="shared" si="34"/>
        <v>986</v>
      </c>
      <c r="AU72" s="14">
        <f t="shared" si="35"/>
        <v>266</v>
      </c>
      <c r="AV72" s="14">
        <f t="shared" si="36"/>
        <v>65</v>
      </c>
      <c r="AW72" s="14">
        <f t="shared" si="37"/>
        <v>551</v>
      </c>
      <c r="AX72" s="14">
        <f t="shared" si="38"/>
        <v>1382</v>
      </c>
      <c r="AY72" s="14">
        <f t="shared" si="39"/>
        <v>83</v>
      </c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>
      <c r="A73" s="14" t="s">
        <v>226</v>
      </c>
      <c r="B73" s="14" t="s">
        <v>76</v>
      </c>
      <c r="C73" s="14" t="s">
        <v>86</v>
      </c>
      <c r="D73" s="18" t="s">
        <v>576</v>
      </c>
      <c r="E73" s="18" t="s">
        <v>11</v>
      </c>
      <c r="F73" s="18">
        <v>92</v>
      </c>
      <c r="G73" s="18" t="s">
        <v>577</v>
      </c>
      <c r="H73" s="20"/>
      <c r="I73" s="20"/>
      <c r="J73"/>
      <c r="K73"/>
      <c r="L73" s="14">
        <v>1</v>
      </c>
      <c r="M73" s="14">
        <v>743</v>
      </c>
      <c r="N73" s="14">
        <v>744</v>
      </c>
      <c r="O73" s="14">
        <v>952</v>
      </c>
      <c r="P73" s="14">
        <v>953</v>
      </c>
      <c r="Q73" s="14">
        <v>1739</v>
      </c>
      <c r="R73" s="14">
        <v>1740</v>
      </c>
      <c r="S73" s="14">
        <v>2452</v>
      </c>
      <c r="T73" s="14">
        <v>2453</v>
      </c>
      <c r="U73" s="14">
        <v>3301</v>
      </c>
      <c r="V73" s="14">
        <v>3302</v>
      </c>
      <c r="W73" s="14">
        <v>3748</v>
      </c>
      <c r="X73" s="14">
        <v>3749</v>
      </c>
      <c r="Y73" s="14">
        <v>4048</v>
      </c>
      <c r="Z73" s="14">
        <v>4049</v>
      </c>
      <c r="AA73" s="14">
        <v>5029</v>
      </c>
      <c r="AB73" s="14">
        <v>5030</v>
      </c>
      <c r="AC73" s="14">
        <v>5296</v>
      </c>
      <c r="AD73" s="14">
        <v>5297</v>
      </c>
      <c r="AE73" s="14">
        <v>5365</v>
      </c>
      <c r="AF73" s="14">
        <v>5366</v>
      </c>
      <c r="AG73" s="14">
        <v>5914</v>
      </c>
      <c r="AH73" s="14">
        <v>5915</v>
      </c>
      <c r="AI73" s="14">
        <v>7296</v>
      </c>
      <c r="AJ73" s="14">
        <v>7297</v>
      </c>
      <c r="AK73" s="14">
        <v>7399</v>
      </c>
      <c r="AL73"/>
      <c r="AM73" s="14">
        <f t="shared" si="27"/>
        <v>742</v>
      </c>
      <c r="AN73" s="14">
        <f t="shared" si="28"/>
        <v>208</v>
      </c>
      <c r="AO73" s="14">
        <f t="shared" si="29"/>
        <v>786</v>
      </c>
      <c r="AP73" s="14">
        <f t="shared" si="30"/>
        <v>712</v>
      </c>
      <c r="AQ73" s="14">
        <f t="shared" si="31"/>
        <v>848</v>
      </c>
      <c r="AR73" s="14">
        <f t="shared" si="32"/>
        <v>446</v>
      </c>
      <c r="AS73" s="14">
        <f t="shared" si="33"/>
        <v>299</v>
      </c>
      <c r="AT73" s="14">
        <f t="shared" si="34"/>
        <v>980</v>
      </c>
      <c r="AU73" s="14">
        <f t="shared" si="35"/>
        <v>266</v>
      </c>
      <c r="AV73" s="14">
        <f t="shared" si="36"/>
        <v>68</v>
      </c>
      <c r="AW73" s="14">
        <f t="shared" si="37"/>
        <v>548</v>
      </c>
      <c r="AX73" s="14">
        <f t="shared" si="38"/>
        <v>1381</v>
      </c>
      <c r="AY73" s="14">
        <f t="shared" si="39"/>
        <v>102</v>
      </c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s="14" customFormat="1" ht="12">
      <c r="A74" s="14" t="s">
        <v>228</v>
      </c>
      <c r="B74" s="14" t="s">
        <v>76</v>
      </c>
      <c r="C74" s="14" t="s">
        <v>82</v>
      </c>
      <c r="D74" s="18" t="s">
        <v>578</v>
      </c>
      <c r="E74" s="18" t="s">
        <v>11</v>
      </c>
      <c r="F74" s="18">
        <v>95</v>
      </c>
      <c r="G74" s="18" t="s">
        <v>579</v>
      </c>
      <c r="H74" s="18"/>
      <c r="I74" s="18"/>
      <c r="L74" s="14">
        <v>1</v>
      </c>
      <c r="M74" s="14">
        <v>513</v>
      </c>
      <c r="N74" s="14">
        <v>517</v>
      </c>
      <c r="O74" s="14">
        <v>720</v>
      </c>
      <c r="P74" s="14">
        <v>721</v>
      </c>
      <c r="Q74" s="14">
        <v>1503</v>
      </c>
      <c r="R74" s="14">
        <v>1504</v>
      </c>
      <c r="S74" s="14">
        <v>2217</v>
      </c>
      <c r="T74" s="14">
        <v>2218</v>
      </c>
      <c r="U74" s="14">
        <v>3123</v>
      </c>
      <c r="V74" s="14">
        <v>3124</v>
      </c>
      <c r="W74" s="14">
        <v>3564</v>
      </c>
      <c r="X74" s="14">
        <v>3565</v>
      </c>
      <c r="Y74" s="14">
        <v>3861</v>
      </c>
      <c r="Z74" s="14">
        <v>3862</v>
      </c>
      <c r="AA74" s="14">
        <v>4848</v>
      </c>
      <c r="AB74" s="14">
        <v>4849</v>
      </c>
      <c r="AC74" s="14">
        <v>5115</v>
      </c>
      <c r="AD74" s="14">
        <v>5116</v>
      </c>
      <c r="AE74" s="14">
        <v>5181</v>
      </c>
      <c r="AF74" s="14">
        <v>5182</v>
      </c>
      <c r="AG74" s="14">
        <v>5730</v>
      </c>
      <c r="AH74" s="14">
        <v>5731</v>
      </c>
      <c r="AI74" s="14">
        <v>7116</v>
      </c>
      <c r="AJ74" s="14">
        <v>7117</v>
      </c>
      <c r="AK74" s="14">
        <v>7219</v>
      </c>
      <c r="AM74" s="14">
        <f t="shared" si="27"/>
        <v>512</v>
      </c>
      <c r="AN74" s="14">
        <f t="shared" si="28"/>
        <v>203</v>
      </c>
      <c r="AO74" s="14">
        <f t="shared" si="29"/>
        <v>782</v>
      </c>
      <c r="AP74" s="14">
        <f t="shared" si="30"/>
        <v>713</v>
      </c>
      <c r="AQ74" s="14">
        <f t="shared" si="31"/>
        <v>905</v>
      </c>
      <c r="AR74" s="14">
        <f t="shared" si="32"/>
        <v>440</v>
      </c>
      <c r="AS74" s="14">
        <f t="shared" si="33"/>
        <v>296</v>
      </c>
      <c r="AT74" s="14">
        <f t="shared" si="34"/>
        <v>986</v>
      </c>
      <c r="AU74" s="14">
        <f t="shared" si="35"/>
        <v>266</v>
      </c>
      <c r="AV74" s="14">
        <f t="shared" si="36"/>
        <v>65</v>
      </c>
      <c r="AW74" s="14">
        <f t="shared" si="37"/>
        <v>548</v>
      </c>
      <c r="AX74" s="14">
        <f t="shared" si="38"/>
        <v>1385</v>
      </c>
      <c r="AY74" s="14">
        <f t="shared" si="39"/>
        <v>102</v>
      </c>
    </row>
    <row r="75" spans="1:1024" s="14" customFormat="1" ht="12">
      <c r="A75" s="14" t="s">
        <v>230</v>
      </c>
      <c r="B75" s="14" t="s">
        <v>76</v>
      </c>
      <c r="C75" s="14" t="s">
        <v>70</v>
      </c>
      <c r="D75" s="18" t="s">
        <v>580</v>
      </c>
      <c r="E75" s="18" t="s">
        <v>11</v>
      </c>
      <c r="F75" s="18">
        <v>97</v>
      </c>
      <c r="G75" s="18" t="s">
        <v>581</v>
      </c>
      <c r="H75" s="18"/>
      <c r="I75" s="18"/>
      <c r="L75" s="14">
        <v>1</v>
      </c>
      <c r="M75" s="14">
        <v>741</v>
      </c>
      <c r="N75" s="14">
        <v>742</v>
      </c>
      <c r="O75" s="14">
        <v>952</v>
      </c>
      <c r="P75" s="14">
        <v>953</v>
      </c>
      <c r="Q75" s="14">
        <v>1730</v>
      </c>
      <c r="R75" s="14">
        <v>1731</v>
      </c>
      <c r="S75" s="14">
        <v>2445</v>
      </c>
      <c r="T75" s="14">
        <v>2446</v>
      </c>
      <c r="U75" s="14">
        <v>3322</v>
      </c>
      <c r="V75" s="14">
        <v>3323</v>
      </c>
      <c r="W75" s="14">
        <v>3771</v>
      </c>
      <c r="X75" s="14">
        <v>3772</v>
      </c>
      <c r="Y75" s="14">
        <v>4069</v>
      </c>
      <c r="Z75" s="14">
        <v>4070</v>
      </c>
      <c r="AA75" s="14">
        <v>5055</v>
      </c>
      <c r="AB75" s="14">
        <v>5056</v>
      </c>
      <c r="AC75" s="14">
        <v>5322</v>
      </c>
      <c r="AD75" s="14">
        <v>5323</v>
      </c>
      <c r="AE75" s="14">
        <v>5388</v>
      </c>
      <c r="AF75" s="14">
        <v>5389</v>
      </c>
      <c r="AG75" s="14">
        <v>5943</v>
      </c>
      <c r="AH75" s="14">
        <v>5944</v>
      </c>
      <c r="AI75" s="14">
        <v>7322</v>
      </c>
      <c r="AJ75" s="14">
        <v>7323</v>
      </c>
      <c r="AK75" s="14">
        <v>7426</v>
      </c>
      <c r="AM75" s="14">
        <f t="shared" si="27"/>
        <v>740</v>
      </c>
      <c r="AN75" s="14">
        <f t="shared" si="28"/>
        <v>210</v>
      </c>
      <c r="AO75" s="14">
        <f t="shared" si="29"/>
        <v>777</v>
      </c>
      <c r="AP75" s="14">
        <f t="shared" si="30"/>
        <v>714</v>
      </c>
      <c r="AQ75" s="14">
        <f t="shared" si="31"/>
        <v>876</v>
      </c>
      <c r="AR75" s="14">
        <f t="shared" si="32"/>
        <v>448</v>
      </c>
      <c r="AS75" s="14">
        <f t="shared" si="33"/>
        <v>297</v>
      </c>
      <c r="AT75" s="14">
        <f t="shared" si="34"/>
        <v>985</v>
      </c>
      <c r="AU75" s="14">
        <f t="shared" si="35"/>
        <v>266</v>
      </c>
      <c r="AV75" s="14">
        <f t="shared" si="36"/>
        <v>65</v>
      </c>
      <c r="AW75" s="14">
        <f t="shared" si="37"/>
        <v>554</v>
      </c>
      <c r="AX75" s="14">
        <f t="shared" si="38"/>
        <v>1378</v>
      </c>
      <c r="AY75" s="14">
        <f t="shared" si="39"/>
        <v>103</v>
      </c>
    </row>
    <row r="76" spans="1:1024" s="14" customFormat="1" ht="12">
      <c r="A76" s="14" t="s">
        <v>232</v>
      </c>
      <c r="B76" s="14" t="s">
        <v>76</v>
      </c>
      <c r="C76" s="14" t="s">
        <v>77</v>
      </c>
      <c r="D76" s="18" t="s">
        <v>582</v>
      </c>
      <c r="E76" s="18" t="s">
        <v>55</v>
      </c>
      <c r="F76" s="18">
        <v>98</v>
      </c>
      <c r="G76" s="18" t="s">
        <v>583</v>
      </c>
      <c r="H76" s="18"/>
      <c r="I76" s="18"/>
      <c r="L76" s="14">
        <v>1</v>
      </c>
      <c r="M76" s="14">
        <v>741</v>
      </c>
      <c r="N76" s="14">
        <v>742</v>
      </c>
      <c r="O76" s="14">
        <v>948</v>
      </c>
      <c r="P76" s="14">
        <v>949</v>
      </c>
      <c r="Q76" s="14">
        <v>1731</v>
      </c>
      <c r="R76" s="14">
        <v>1732</v>
      </c>
      <c r="S76" s="14">
        <v>2445</v>
      </c>
      <c r="T76" s="14">
        <v>2446</v>
      </c>
      <c r="U76" s="14">
        <v>3297</v>
      </c>
      <c r="V76" s="14">
        <v>3298</v>
      </c>
      <c r="W76" s="14">
        <v>3738</v>
      </c>
      <c r="X76" s="14">
        <v>3739</v>
      </c>
      <c r="Y76" s="14">
        <v>4035</v>
      </c>
      <c r="Z76" s="14">
        <v>4036</v>
      </c>
      <c r="AA76" s="14">
        <v>5022</v>
      </c>
      <c r="AB76" s="14">
        <v>5023</v>
      </c>
      <c r="AC76" s="14">
        <v>5289</v>
      </c>
      <c r="AD76" s="14">
        <v>5290</v>
      </c>
      <c r="AE76" s="14">
        <v>5355</v>
      </c>
      <c r="AF76" s="14">
        <v>5356</v>
      </c>
      <c r="AG76" s="14">
        <v>5904</v>
      </c>
      <c r="AH76" s="14">
        <v>5905</v>
      </c>
      <c r="AI76" s="14">
        <v>7290</v>
      </c>
      <c r="AJ76" s="14">
        <v>7291</v>
      </c>
      <c r="AK76" s="14">
        <v>7394</v>
      </c>
      <c r="AM76" s="14">
        <f t="shared" si="27"/>
        <v>740</v>
      </c>
      <c r="AN76" s="14">
        <f t="shared" si="28"/>
        <v>206</v>
      </c>
      <c r="AO76" s="14">
        <f t="shared" si="29"/>
        <v>782</v>
      </c>
      <c r="AP76" s="14">
        <f t="shared" si="30"/>
        <v>713</v>
      </c>
      <c r="AQ76" s="14">
        <f t="shared" si="31"/>
        <v>851</v>
      </c>
      <c r="AR76" s="14">
        <f t="shared" si="32"/>
        <v>440</v>
      </c>
      <c r="AS76" s="14">
        <f t="shared" si="33"/>
        <v>296</v>
      </c>
      <c r="AT76" s="14">
        <f t="shared" si="34"/>
        <v>986</v>
      </c>
      <c r="AU76" s="14">
        <f t="shared" si="35"/>
        <v>266</v>
      </c>
      <c r="AV76" s="14">
        <f t="shared" si="36"/>
        <v>65</v>
      </c>
      <c r="AW76" s="14">
        <f t="shared" si="37"/>
        <v>548</v>
      </c>
      <c r="AX76" s="14">
        <f t="shared" si="38"/>
        <v>1385</v>
      </c>
      <c r="AY76" s="14">
        <f t="shared" si="39"/>
        <v>103</v>
      </c>
    </row>
    <row r="77" spans="1:1024" s="14" customFormat="1" ht="12">
      <c r="A77" s="14" t="s">
        <v>234</v>
      </c>
      <c r="B77" s="14" t="s">
        <v>76</v>
      </c>
      <c r="C77" s="14" t="s">
        <v>72</v>
      </c>
      <c r="D77" s="18" t="s">
        <v>584</v>
      </c>
      <c r="E77" s="18" t="s">
        <v>585</v>
      </c>
      <c r="F77" s="18">
        <v>99</v>
      </c>
      <c r="G77" s="18" t="s">
        <v>586</v>
      </c>
      <c r="H77" s="18" t="s">
        <v>587</v>
      </c>
      <c r="I77" s="18"/>
      <c r="N77" s="14">
        <v>1</v>
      </c>
      <c r="O77" s="14">
        <v>209</v>
      </c>
      <c r="P77" s="14">
        <v>210</v>
      </c>
      <c r="Q77" s="14">
        <v>990</v>
      </c>
      <c r="R77" s="14">
        <v>991</v>
      </c>
      <c r="S77" s="14">
        <v>1704</v>
      </c>
      <c r="T77" s="14">
        <v>1705</v>
      </c>
      <c r="U77" s="14">
        <v>2553</v>
      </c>
      <c r="V77" s="14">
        <v>2554</v>
      </c>
      <c r="W77" s="14">
        <v>2997</v>
      </c>
      <c r="X77" s="14">
        <v>2998</v>
      </c>
      <c r="Y77" s="14">
        <v>3297</v>
      </c>
      <c r="Z77" s="14">
        <v>3298</v>
      </c>
      <c r="AA77" s="14">
        <v>4281</v>
      </c>
      <c r="AB77" s="14">
        <v>4282</v>
      </c>
      <c r="AC77" s="14">
        <v>4548</v>
      </c>
      <c r="AD77" s="14">
        <v>4549</v>
      </c>
      <c r="AE77" s="14">
        <v>4617</v>
      </c>
      <c r="AF77" s="14">
        <v>4618</v>
      </c>
      <c r="AG77" s="14">
        <v>5169</v>
      </c>
      <c r="AH77" s="14">
        <v>5170</v>
      </c>
      <c r="AI77" s="14">
        <v>6552</v>
      </c>
      <c r="AN77" s="14">
        <f t="shared" si="28"/>
        <v>208</v>
      </c>
      <c r="AO77" s="14">
        <f t="shared" si="29"/>
        <v>780</v>
      </c>
      <c r="AP77" s="14">
        <f t="shared" si="30"/>
        <v>713</v>
      </c>
      <c r="AQ77" s="14">
        <f t="shared" si="31"/>
        <v>848</v>
      </c>
      <c r="AR77" s="14">
        <f t="shared" si="32"/>
        <v>443</v>
      </c>
      <c r="AS77" s="14">
        <f t="shared" si="33"/>
        <v>299</v>
      </c>
      <c r="AT77" s="14">
        <f t="shared" si="34"/>
        <v>983</v>
      </c>
      <c r="AU77" s="14">
        <f t="shared" si="35"/>
        <v>266</v>
      </c>
      <c r="AV77" s="14">
        <f t="shared" si="36"/>
        <v>68</v>
      </c>
      <c r="AW77" s="14">
        <f t="shared" si="37"/>
        <v>551</v>
      </c>
      <c r="AX77" s="14">
        <f t="shared" si="38"/>
        <v>1382</v>
      </c>
    </row>
    <row r="78" spans="1:1024" s="14" customFormat="1" ht="12">
      <c r="A78" s="14" t="s">
        <v>237</v>
      </c>
      <c r="B78" s="14" t="s">
        <v>76</v>
      </c>
      <c r="C78" s="14" t="s">
        <v>74</v>
      </c>
      <c r="D78" s="18" t="s">
        <v>588</v>
      </c>
      <c r="E78" s="18" t="s">
        <v>589</v>
      </c>
      <c r="F78" s="18">
        <v>100</v>
      </c>
      <c r="G78" s="18" t="s">
        <v>590</v>
      </c>
      <c r="H78" s="18" t="s">
        <v>591</v>
      </c>
      <c r="I78" s="18"/>
      <c r="N78" s="14">
        <v>1</v>
      </c>
      <c r="O78" s="14">
        <v>208</v>
      </c>
      <c r="P78" s="14">
        <v>209</v>
      </c>
      <c r="Q78" s="14">
        <v>990</v>
      </c>
      <c r="R78" s="14">
        <v>991</v>
      </c>
      <c r="S78" s="14">
        <v>1707</v>
      </c>
      <c r="T78" s="14">
        <v>1708</v>
      </c>
      <c r="U78" s="14">
        <v>2613</v>
      </c>
      <c r="V78" s="14">
        <v>2614</v>
      </c>
      <c r="W78" s="14">
        <v>3058</v>
      </c>
      <c r="X78" s="14">
        <v>3059</v>
      </c>
      <c r="Y78" s="14">
        <v>3358</v>
      </c>
      <c r="Z78" s="14">
        <v>3359</v>
      </c>
      <c r="AA78" s="14">
        <v>4341</v>
      </c>
      <c r="AB78" s="14">
        <v>4342</v>
      </c>
      <c r="AC78" s="14">
        <v>4607</v>
      </c>
      <c r="AD78" s="14">
        <v>4608</v>
      </c>
      <c r="AE78" s="14">
        <v>4683</v>
      </c>
      <c r="AF78" s="14">
        <v>4684</v>
      </c>
      <c r="AG78" s="14">
        <v>5224</v>
      </c>
      <c r="AH78" s="14">
        <v>5225</v>
      </c>
      <c r="AI78" s="14">
        <v>6602</v>
      </c>
      <c r="AN78" s="14">
        <f t="shared" si="28"/>
        <v>207</v>
      </c>
      <c r="AO78" s="14">
        <f t="shared" si="29"/>
        <v>781</v>
      </c>
      <c r="AP78" s="14">
        <f t="shared" si="30"/>
        <v>716</v>
      </c>
      <c r="AQ78" s="14">
        <f t="shared" si="31"/>
        <v>905</v>
      </c>
      <c r="AR78" s="14">
        <f t="shared" si="32"/>
        <v>444</v>
      </c>
      <c r="AS78" s="14">
        <f t="shared" si="33"/>
        <v>299</v>
      </c>
      <c r="AT78" s="14">
        <f t="shared" si="34"/>
        <v>982</v>
      </c>
      <c r="AU78" s="14">
        <f t="shared" si="35"/>
        <v>265</v>
      </c>
      <c r="AV78" s="14">
        <f t="shared" si="36"/>
        <v>75</v>
      </c>
      <c r="AW78" s="14">
        <f t="shared" si="37"/>
        <v>540</v>
      </c>
      <c r="AX78" s="14">
        <f t="shared" si="38"/>
        <v>1377</v>
      </c>
    </row>
    <row r="79" spans="1:1024" s="14" customFormat="1" ht="12">
      <c r="A79" s="14" t="s">
        <v>240</v>
      </c>
      <c r="B79" s="14" t="s">
        <v>76</v>
      </c>
      <c r="C79" s="14" t="s">
        <v>79</v>
      </c>
      <c r="D79" s="18" t="s">
        <v>592</v>
      </c>
      <c r="E79" s="18" t="s">
        <v>593</v>
      </c>
      <c r="F79" s="18">
        <v>101</v>
      </c>
      <c r="G79" s="18" t="s">
        <v>594</v>
      </c>
      <c r="H79" s="18" t="s">
        <v>595</v>
      </c>
      <c r="I79" s="18"/>
      <c r="N79" s="14">
        <v>1</v>
      </c>
      <c r="O79" s="14">
        <v>210</v>
      </c>
      <c r="P79" s="14">
        <v>211</v>
      </c>
      <c r="Q79" s="14">
        <v>991</v>
      </c>
      <c r="R79" s="14">
        <v>992</v>
      </c>
      <c r="S79" s="14">
        <v>1704</v>
      </c>
      <c r="T79" s="14">
        <v>1705</v>
      </c>
      <c r="U79" s="14">
        <v>2586</v>
      </c>
      <c r="V79" s="14">
        <v>2587</v>
      </c>
      <c r="W79" s="14">
        <v>3030</v>
      </c>
      <c r="X79" s="14">
        <v>3031</v>
      </c>
      <c r="Y79" s="14">
        <v>3328</v>
      </c>
      <c r="Z79" s="14">
        <v>3329</v>
      </c>
      <c r="AA79" s="14">
        <v>4314</v>
      </c>
      <c r="AB79" s="14">
        <v>4315</v>
      </c>
      <c r="AC79" s="14">
        <v>4581</v>
      </c>
      <c r="AD79" s="14">
        <v>4582</v>
      </c>
      <c r="AE79" s="14">
        <v>4650</v>
      </c>
      <c r="AF79" s="14">
        <v>4651</v>
      </c>
      <c r="AG79" s="14">
        <v>5197</v>
      </c>
      <c r="AH79" s="14">
        <v>5198</v>
      </c>
      <c r="AI79" s="14">
        <v>6585</v>
      </c>
      <c r="AN79" s="14">
        <f t="shared" si="28"/>
        <v>209</v>
      </c>
      <c r="AO79" s="14">
        <f t="shared" si="29"/>
        <v>780</v>
      </c>
      <c r="AP79" s="14">
        <f t="shared" si="30"/>
        <v>712</v>
      </c>
      <c r="AQ79" s="14">
        <f t="shared" si="31"/>
        <v>881</v>
      </c>
      <c r="AR79" s="14">
        <f t="shared" si="32"/>
        <v>443</v>
      </c>
      <c r="AS79" s="14">
        <f t="shared" si="33"/>
        <v>297</v>
      </c>
      <c r="AT79" s="14">
        <f t="shared" si="34"/>
        <v>985</v>
      </c>
      <c r="AU79" s="14">
        <f t="shared" si="35"/>
        <v>266</v>
      </c>
      <c r="AV79" s="14">
        <f t="shared" si="36"/>
        <v>68</v>
      </c>
      <c r="AW79" s="14">
        <f t="shared" si="37"/>
        <v>546</v>
      </c>
      <c r="AX79" s="14">
        <f t="shared" si="38"/>
        <v>1387</v>
      </c>
    </row>
    <row r="80" spans="1:1024" s="14" customFormat="1" ht="12">
      <c r="A80" s="14" t="s">
        <v>243</v>
      </c>
      <c r="B80" s="14" t="s">
        <v>76</v>
      </c>
      <c r="C80" s="14" t="s">
        <v>82</v>
      </c>
      <c r="D80" s="18" t="s">
        <v>596</v>
      </c>
      <c r="E80" s="18" t="s">
        <v>11</v>
      </c>
      <c r="F80" s="18">
        <v>102</v>
      </c>
      <c r="G80" s="18" t="s">
        <v>597</v>
      </c>
      <c r="H80" s="18"/>
      <c r="I80" s="18"/>
      <c r="N80" s="14">
        <v>1</v>
      </c>
      <c r="O80" s="14">
        <v>210</v>
      </c>
      <c r="P80" s="14">
        <v>211</v>
      </c>
      <c r="Q80" s="14">
        <v>991</v>
      </c>
      <c r="R80" s="14">
        <v>992</v>
      </c>
      <c r="S80" s="14">
        <v>1704</v>
      </c>
      <c r="T80" s="14">
        <v>1705</v>
      </c>
      <c r="U80" s="14">
        <v>2611</v>
      </c>
      <c r="V80" s="14">
        <v>2612</v>
      </c>
      <c r="W80" s="14">
        <v>3060</v>
      </c>
      <c r="X80" s="14">
        <v>3061</v>
      </c>
      <c r="Y80" s="14">
        <v>3351</v>
      </c>
      <c r="Z80" s="14">
        <v>3352</v>
      </c>
      <c r="AA80" s="14">
        <v>4331</v>
      </c>
      <c r="AB80" s="14">
        <v>4332</v>
      </c>
      <c r="AC80" s="14">
        <v>4602</v>
      </c>
      <c r="AD80" s="14">
        <v>4603</v>
      </c>
      <c r="AE80" s="14">
        <v>4677</v>
      </c>
      <c r="AF80" s="14">
        <v>4678</v>
      </c>
      <c r="AG80" s="14">
        <v>5218</v>
      </c>
      <c r="AH80" s="14">
        <v>5219</v>
      </c>
      <c r="AI80" s="14">
        <v>6606</v>
      </c>
      <c r="AN80" s="14">
        <f t="shared" si="28"/>
        <v>209</v>
      </c>
      <c r="AO80" s="14">
        <f t="shared" si="29"/>
        <v>780</v>
      </c>
      <c r="AP80" s="14">
        <f t="shared" si="30"/>
        <v>712</v>
      </c>
      <c r="AQ80" s="14">
        <f t="shared" si="31"/>
        <v>906</v>
      </c>
      <c r="AR80" s="14">
        <f t="shared" si="32"/>
        <v>448</v>
      </c>
      <c r="AS80" s="14">
        <f t="shared" si="33"/>
        <v>290</v>
      </c>
      <c r="AT80" s="14">
        <f t="shared" si="34"/>
        <v>979</v>
      </c>
      <c r="AU80" s="14">
        <f t="shared" si="35"/>
        <v>270</v>
      </c>
      <c r="AV80" s="14">
        <f t="shared" si="36"/>
        <v>74</v>
      </c>
      <c r="AW80" s="14">
        <f t="shared" si="37"/>
        <v>540</v>
      </c>
      <c r="AX80" s="14">
        <f t="shared" si="38"/>
        <v>1387</v>
      </c>
    </row>
    <row r="81" spans="1:1024">
      <c r="A81" s="14" t="s">
        <v>245</v>
      </c>
      <c r="B81" s="14" t="s">
        <v>76</v>
      </c>
      <c r="C81" s="14" t="s">
        <v>43</v>
      </c>
      <c r="D81" s="18" t="s">
        <v>598</v>
      </c>
      <c r="E81" s="18" t="s">
        <v>72</v>
      </c>
      <c r="F81" s="18">
        <v>103</v>
      </c>
      <c r="G81" s="18" t="s">
        <v>599</v>
      </c>
      <c r="H81" s="20"/>
      <c r="I81" s="20"/>
      <c r="J81"/>
      <c r="K81"/>
      <c r="L81"/>
      <c r="M81"/>
      <c r="N81" s="14">
        <v>1</v>
      </c>
      <c r="O81" s="14">
        <v>210</v>
      </c>
      <c r="P81" s="14">
        <v>211</v>
      </c>
      <c r="Q81" s="14">
        <v>994</v>
      </c>
      <c r="R81" s="14">
        <v>995</v>
      </c>
      <c r="S81" s="14">
        <v>1707</v>
      </c>
      <c r="T81" s="14">
        <v>1708</v>
      </c>
      <c r="U81" s="14">
        <v>2592</v>
      </c>
      <c r="V81" s="14">
        <v>2593</v>
      </c>
      <c r="W81" s="14">
        <v>3035</v>
      </c>
      <c r="X81" s="14">
        <v>3036</v>
      </c>
      <c r="Y81" s="14">
        <v>3342</v>
      </c>
      <c r="Z81" s="14">
        <v>3343</v>
      </c>
      <c r="AA81" s="14">
        <v>4320</v>
      </c>
      <c r="AB81" s="14">
        <v>4321</v>
      </c>
      <c r="AC81" s="14">
        <v>4587</v>
      </c>
      <c r="AD81" s="14">
        <v>4588</v>
      </c>
      <c r="AE81" s="14">
        <v>4654</v>
      </c>
      <c r="AF81" s="14">
        <v>4655</v>
      </c>
      <c r="AG81" s="14">
        <v>5205</v>
      </c>
      <c r="AH81" s="14">
        <v>5206</v>
      </c>
      <c r="AI81" s="14">
        <v>6591</v>
      </c>
      <c r="AJ81"/>
      <c r="AK81"/>
      <c r="AL81"/>
      <c r="AM81"/>
      <c r="AN81" s="14">
        <f t="shared" si="28"/>
        <v>209</v>
      </c>
      <c r="AO81" s="14">
        <f t="shared" si="29"/>
        <v>783</v>
      </c>
      <c r="AP81" s="14">
        <f t="shared" si="30"/>
        <v>712</v>
      </c>
      <c r="AQ81" s="14">
        <f t="shared" si="31"/>
        <v>884</v>
      </c>
      <c r="AR81" s="14">
        <f t="shared" si="32"/>
        <v>442</v>
      </c>
      <c r="AS81" s="14">
        <f t="shared" si="33"/>
        <v>306</v>
      </c>
      <c r="AT81" s="14">
        <f t="shared" si="34"/>
        <v>977</v>
      </c>
      <c r="AU81" s="14">
        <f t="shared" si="35"/>
        <v>266</v>
      </c>
      <c r="AV81" s="14">
        <f t="shared" si="36"/>
        <v>66</v>
      </c>
      <c r="AW81" s="14">
        <f t="shared" si="37"/>
        <v>550</v>
      </c>
      <c r="AX81" s="14">
        <f t="shared" si="38"/>
        <v>1385</v>
      </c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>
      <c r="A82" s="14" t="s">
        <v>247</v>
      </c>
      <c r="B82" s="14" t="s">
        <v>76</v>
      </c>
      <c r="C82" s="14" t="s">
        <v>91</v>
      </c>
      <c r="D82" s="18" t="s">
        <v>600</v>
      </c>
      <c r="E82" s="18" t="s">
        <v>601</v>
      </c>
      <c r="F82" s="18">
        <v>105</v>
      </c>
      <c r="G82" s="18" t="s">
        <v>602</v>
      </c>
      <c r="H82" s="18" t="s">
        <v>603</v>
      </c>
      <c r="I82" s="20"/>
      <c r="J82"/>
      <c r="K82"/>
      <c r="L82" s="14">
        <v>1</v>
      </c>
      <c r="M82" s="14">
        <v>711</v>
      </c>
      <c r="N82" s="14">
        <v>712</v>
      </c>
      <c r="O82" s="14">
        <v>934</v>
      </c>
      <c r="P82" s="14">
        <v>935</v>
      </c>
      <c r="Q82" s="14">
        <v>1724</v>
      </c>
      <c r="R82" s="14">
        <v>1725</v>
      </c>
      <c r="S82" s="14">
        <v>2437</v>
      </c>
      <c r="T82" s="14">
        <v>2438</v>
      </c>
      <c r="U82" s="14">
        <v>3314</v>
      </c>
      <c r="V82" s="14">
        <v>3315</v>
      </c>
      <c r="W82" s="14">
        <v>3764</v>
      </c>
      <c r="X82" s="14">
        <v>3765</v>
      </c>
      <c r="Y82" s="14">
        <v>4061</v>
      </c>
      <c r="Z82" s="14">
        <v>4062</v>
      </c>
      <c r="AA82" s="14">
        <v>5047</v>
      </c>
      <c r="AB82" s="14">
        <v>5048</v>
      </c>
      <c r="AC82" s="14">
        <v>5313</v>
      </c>
      <c r="AD82" s="14">
        <v>5314</v>
      </c>
      <c r="AE82" s="14">
        <v>5389</v>
      </c>
      <c r="AF82" s="14">
        <v>5390</v>
      </c>
      <c r="AG82" s="14">
        <v>5930</v>
      </c>
      <c r="AH82" s="14">
        <v>5931</v>
      </c>
      <c r="AI82" s="14">
        <v>7315</v>
      </c>
      <c r="AJ82" s="14">
        <v>7316</v>
      </c>
      <c r="AK82" s="14">
        <v>7437</v>
      </c>
      <c r="AL82"/>
      <c r="AM82" s="14">
        <f>M82-L82</f>
        <v>710</v>
      </c>
      <c r="AN82" s="14">
        <f t="shared" si="28"/>
        <v>222</v>
      </c>
      <c r="AO82" s="14">
        <f t="shared" si="29"/>
        <v>789</v>
      </c>
      <c r="AP82" s="14">
        <f t="shared" si="30"/>
        <v>712</v>
      </c>
      <c r="AQ82" s="14">
        <f t="shared" si="31"/>
        <v>876</v>
      </c>
      <c r="AR82" s="14">
        <f t="shared" si="32"/>
        <v>449</v>
      </c>
      <c r="AS82" s="14">
        <f t="shared" si="33"/>
        <v>296</v>
      </c>
      <c r="AT82" s="14">
        <f t="shared" si="34"/>
        <v>985</v>
      </c>
      <c r="AU82" s="14">
        <f t="shared" si="35"/>
        <v>265</v>
      </c>
      <c r="AV82" s="14">
        <f t="shared" si="36"/>
        <v>75</v>
      </c>
      <c r="AW82" s="14">
        <f t="shared" si="37"/>
        <v>540</v>
      </c>
      <c r="AX82" s="14">
        <f t="shared" si="38"/>
        <v>1384</v>
      </c>
      <c r="AY82" s="14">
        <f>AK82-AJ82</f>
        <v>121</v>
      </c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>
      <c r="A83" s="14" t="s">
        <v>251</v>
      </c>
      <c r="B83" s="14" t="s">
        <v>76</v>
      </c>
      <c r="C83" s="14" t="s">
        <v>50</v>
      </c>
      <c r="D83" s="18" t="s">
        <v>604</v>
      </c>
      <c r="E83" s="18" t="s">
        <v>11</v>
      </c>
      <c r="F83" s="18">
        <v>112</v>
      </c>
      <c r="G83" s="18" t="s">
        <v>725</v>
      </c>
      <c r="H83" s="20"/>
      <c r="I83" s="20"/>
      <c r="J83"/>
      <c r="K83"/>
      <c r="L83" s="14">
        <v>1</v>
      </c>
      <c r="M83" s="14">
        <v>742</v>
      </c>
      <c r="N83" s="14">
        <v>743</v>
      </c>
      <c r="O83" s="14">
        <v>949</v>
      </c>
      <c r="P83" s="14">
        <v>950</v>
      </c>
      <c r="Q83" s="14">
        <v>1735</v>
      </c>
      <c r="R83" s="14">
        <v>1736</v>
      </c>
      <c r="S83" s="14">
        <v>2452</v>
      </c>
      <c r="T83" s="14">
        <v>2453</v>
      </c>
      <c r="U83" s="14">
        <v>3316</v>
      </c>
      <c r="V83" s="14">
        <v>3317</v>
      </c>
      <c r="W83" s="14">
        <v>3766</v>
      </c>
      <c r="X83" s="14">
        <v>3767</v>
      </c>
      <c r="Y83" s="14">
        <v>4063</v>
      </c>
      <c r="Z83" s="14">
        <v>4064</v>
      </c>
      <c r="AA83" s="14">
        <v>5050</v>
      </c>
      <c r="AB83" s="14">
        <v>5051</v>
      </c>
      <c r="AC83" s="14">
        <v>5317</v>
      </c>
      <c r="AD83" s="14">
        <v>5318</v>
      </c>
      <c r="AE83" s="14">
        <v>5383</v>
      </c>
      <c r="AF83" s="14">
        <v>5384</v>
      </c>
      <c r="AG83" s="14">
        <v>5932</v>
      </c>
      <c r="AH83" s="14">
        <v>5933</v>
      </c>
      <c r="AI83" s="14">
        <v>7318</v>
      </c>
      <c r="AJ83" s="14">
        <v>7319</v>
      </c>
      <c r="AK83" s="14">
        <v>7422</v>
      </c>
      <c r="AL83"/>
      <c r="AM83" s="14">
        <f>M83-L83</f>
        <v>741</v>
      </c>
      <c r="AN83" s="14">
        <f t="shared" si="28"/>
        <v>206</v>
      </c>
      <c r="AO83" s="14">
        <f t="shared" si="29"/>
        <v>785</v>
      </c>
      <c r="AP83" s="14">
        <f t="shared" si="30"/>
        <v>716</v>
      </c>
      <c r="AQ83" s="14">
        <f t="shared" si="31"/>
        <v>863</v>
      </c>
      <c r="AR83" s="14">
        <f t="shared" si="32"/>
        <v>449</v>
      </c>
      <c r="AS83" s="14">
        <f t="shared" si="33"/>
        <v>296</v>
      </c>
      <c r="AT83" s="14">
        <f t="shared" si="34"/>
        <v>986</v>
      </c>
      <c r="AU83" s="14">
        <f t="shared" si="35"/>
        <v>266</v>
      </c>
      <c r="AV83" s="14">
        <f t="shared" si="36"/>
        <v>65</v>
      </c>
      <c r="AW83" s="14">
        <f t="shared" si="37"/>
        <v>548</v>
      </c>
      <c r="AX83" s="14">
        <f t="shared" si="38"/>
        <v>1385</v>
      </c>
      <c r="AY83" s="14">
        <f>AK83-AJ83</f>
        <v>103</v>
      </c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>
      <c r="A84" s="14" t="s">
        <v>252</v>
      </c>
      <c r="B84" s="14" t="s">
        <v>76</v>
      </c>
      <c r="C84" s="14" t="s">
        <v>39</v>
      </c>
      <c r="D84" s="18" t="s">
        <v>605</v>
      </c>
      <c r="E84" s="18" t="s">
        <v>36</v>
      </c>
      <c r="F84" s="18">
        <v>117</v>
      </c>
      <c r="G84" s="18" t="s">
        <v>606</v>
      </c>
      <c r="H84" s="20"/>
      <c r="I84" s="20"/>
      <c r="J84"/>
      <c r="K84"/>
      <c r="L84" s="14">
        <v>1</v>
      </c>
      <c r="M84" s="14">
        <v>743</v>
      </c>
      <c r="N84" s="14">
        <v>745</v>
      </c>
      <c r="O84" s="14">
        <v>953</v>
      </c>
      <c r="P84" s="14">
        <v>954</v>
      </c>
      <c r="Q84" s="14">
        <v>1731</v>
      </c>
      <c r="R84" s="14">
        <v>1732</v>
      </c>
      <c r="S84" s="14">
        <v>2431</v>
      </c>
      <c r="T84" s="14">
        <v>2432</v>
      </c>
      <c r="U84" s="14">
        <v>3309</v>
      </c>
      <c r="V84" s="14">
        <v>3310</v>
      </c>
      <c r="W84" s="14">
        <v>3776</v>
      </c>
      <c r="X84" s="14">
        <v>3777</v>
      </c>
      <c r="Y84" s="14">
        <v>4056</v>
      </c>
      <c r="Z84" s="14">
        <v>4057</v>
      </c>
      <c r="AA84" s="14">
        <v>5042</v>
      </c>
      <c r="AB84" s="14">
        <v>5043</v>
      </c>
      <c r="AC84" s="14">
        <v>5308</v>
      </c>
      <c r="AD84" s="14">
        <v>5309</v>
      </c>
      <c r="AE84" s="14">
        <v>5378</v>
      </c>
      <c r="AF84" s="14">
        <v>5379</v>
      </c>
      <c r="AG84" s="14">
        <v>5927</v>
      </c>
      <c r="AH84" s="14">
        <v>5928</v>
      </c>
      <c r="AI84" s="14">
        <v>7309</v>
      </c>
      <c r="AJ84" s="14">
        <v>7310</v>
      </c>
      <c r="AK84" s="14">
        <v>7414</v>
      </c>
      <c r="AL84"/>
      <c r="AM84" s="14">
        <f>M84-L84</f>
        <v>742</v>
      </c>
      <c r="AN84" s="14">
        <f t="shared" si="28"/>
        <v>208</v>
      </c>
      <c r="AO84" s="14">
        <f t="shared" si="29"/>
        <v>777</v>
      </c>
      <c r="AP84" s="14">
        <f t="shared" si="30"/>
        <v>699</v>
      </c>
      <c r="AQ84" s="14">
        <f t="shared" si="31"/>
        <v>877</v>
      </c>
      <c r="AR84" s="14">
        <f t="shared" si="32"/>
        <v>466</v>
      </c>
      <c r="AS84" s="14">
        <f t="shared" si="33"/>
        <v>279</v>
      </c>
      <c r="AT84" s="14">
        <f t="shared" si="34"/>
        <v>985</v>
      </c>
      <c r="AU84" s="14">
        <f t="shared" si="35"/>
        <v>265</v>
      </c>
      <c r="AV84" s="14">
        <f t="shared" si="36"/>
        <v>69</v>
      </c>
      <c r="AW84" s="14">
        <f t="shared" si="37"/>
        <v>548</v>
      </c>
      <c r="AX84" s="14">
        <f t="shared" si="38"/>
        <v>1381</v>
      </c>
      <c r="AY84" s="14">
        <f>AK84-AJ84</f>
        <v>104</v>
      </c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>
      <c r="A85"/>
      <c r="B85"/>
      <c r="C85"/>
      <c r="D85" s="20"/>
      <c r="E85" s="20"/>
      <c r="F85" s="20"/>
      <c r="G85" s="20"/>
      <c r="H85" s="20"/>
      <c r="I85" s="20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 s="12" t="s">
        <v>607</v>
      </c>
      <c r="AM85" s="12">
        <f>AVERAGE(AM21:AM76,AM82:AM84)</f>
        <v>728.28813559322032</v>
      </c>
      <c r="AN85" s="12">
        <f t="shared" ref="AN85:AX85" si="40">AVERAGE(AN21:AN84)</f>
        <v>208.75</v>
      </c>
      <c r="AO85" s="12">
        <f t="shared" si="40"/>
        <v>781.625</v>
      </c>
      <c r="AP85" s="12">
        <f t="shared" si="40"/>
        <v>712.34375</v>
      </c>
      <c r="AQ85" s="12">
        <f t="shared" si="40"/>
        <v>872.5</v>
      </c>
      <c r="AR85" s="12">
        <f t="shared" si="40"/>
        <v>444.28125</v>
      </c>
      <c r="AS85" s="12">
        <f t="shared" si="40"/>
        <v>295.828125</v>
      </c>
      <c r="AT85" s="12">
        <f t="shared" si="40"/>
        <v>983.375</v>
      </c>
      <c r="AU85" s="12">
        <f t="shared" si="40"/>
        <v>265.984375</v>
      </c>
      <c r="AV85" s="12">
        <f t="shared" si="40"/>
        <v>67.890625</v>
      </c>
      <c r="AW85" s="12">
        <f t="shared" si="40"/>
        <v>547.859375</v>
      </c>
      <c r="AX85" s="12">
        <f t="shared" si="40"/>
        <v>1382.671875</v>
      </c>
      <c r="AY85" s="12">
        <f>AVERAGE(AY21:AY76,AY82:AY84)</f>
        <v>90.491525423728817</v>
      </c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s="13" customFormat="1" ht="12">
      <c r="A86" s="13" t="s">
        <v>0</v>
      </c>
      <c r="B86" s="13" t="s">
        <v>1</v>
      </c>
      <c r="C86" s="13" t="s">
        <v>343</v>
      </c>
      <c r="D86" s="23" t="s">
        <v>344</v>
      </c>
      <c r="E86" s="23" t="s">
        <v>433</v>
      </c>
      <c r="F86" s="23" t="s">
        <v>346</v>
      </c>
      <c r="G86" s="23" t="s">
        <v>434</v>
      </c>
      <c r="H86" s="23" t="s">
        <v>434</v>
      </c>
      <c r="I86" s="23" t="s">
        <v>434</v>
      </c>
      <c r="J86" s="13" t="s">
        <v>434</v>
      </c>
      <c r="K86" s="13" t="s">
        <v>434</v>
      </c>
      <c r="L86" s="13" t="s">
        <v>347</v>
      </c>
      <c r="M86" s="13" t="s">
        <v>348</v>
      </c>
      <c r="N86" s="13" t="s">
        <v>349</v>
      </c>
      <c r="O86" s="13" t="s">
        <v>350</v>
      </c>
      <c r="P86" s="13" t="s">
        <v>351</v>
      </c>
      <c r="Q86" s="13" t="s">
        <v>352</v>
      </c>
      <c r="R86" s="13" t="s">
        <v>353</v>
      </c>
      <c r="S86" s="13" t="s">
        <v>354</v>
      </c>
      <c r="T86" s="13" t="s">
        <v>355</v>
      </c>
      <c r="U86" s="13" t="s">
        <v>356</v>
      </c>
      <c r="V86" s="13" t="s">
        <v>357</v>
      </c>
      <c r="W86" s="13" t="s">
        <v>358</v>
      </c>
      <c r="X86" s="13" t="s">
        <v>359</v>
      </c>
      <c r="Y86" s="13" t="s">
        <v>360</v>
      </c>
      <c r="Z86" s="13" t="s">
        <v>361</v>
      </c>
      <c r="AA86" s="13" t="s">
        <v>362</v>
      </c>
      <c r="AB86" s="13" t="s">
        <v>363</v>
      </c>
      <c r="AC86" s="13" t="s">
        <v>364</v>
      </c>
      <c r="AD86" s="13" t="s">
        <v>365</v>
      </c>
      <c r="AE86" s="13" t="s">
        <v>366</v>
      </c>
      <c r="AF86" s="13" t="s">
        <v>367</v>
      </c>
      <c r="AG86" s="13" t="s">
        <v>368</v>
      </c>
      <c r="AH86" s="13" t="s">
        <v>369</v>
      </c>
      <c r="AI86" s="13" t="s">
        <v>370</v>
      </c>
      <c r="AJ86" s="13" t="s">
        <v>371</v>
      </c>
      <c r="AK86" s="13" t="s">
        <v>372</v>
      </c>
      <c r="AM86" s="13" t="s">
        <v>373</v>
      </c>
      <c r="AN86" s="13" t="s">
        <v>374</v>
      </c>
      <c r="AO86" s="13" t="s">
        <v>375</v>
      </c>
      <c r="AP86" s="13" t="s">
        <v>376</v>
      </c>
      <c r="AQ86" s="13" t="s">
        <v>377</v>
      </c>
      <c r="AR86" s="13" t="s">
        <v>378</v>
      </c>
      <c r="AS86" s="13" t="s">
        <v>379</v>
      </c>
      <c r="AT86" s="13" t="s">
        <v>380</v>
      </c>
      <c r="AU86" s="13" t="s">
        <v>381</v>
      </c>
      <c r="AV86" s="13" t="s">
        <v>382</v>
      </c>
      <c r="AW86" s="13" t="s">
        <v>383</v>
      </c>
      <c r="AX86" s="13" t="s">
        <v>384</v>
      </c>
      <c r="AY86" s="13" t="s">
        <v>385</v>
      </c>
    </row>
    <row r="87" spans="1:1024" s="14" customFormat="1" ht="12">
      <c r="A87" s="14" t="s">
        <v>254</v>
      </c>
      <c r="B87" s="14" t="s">
        <v>255</v>
      </c>
      <c r="C87" s="14" t="s">
        <v>128</v>
      </c>
      <c r="D87" s="18" t="s">
        <v>608</v>
      </c>
      <c r="E87" s="18" t="s">
        <v>609</v>
      </c>
      <c r="F87" s="18">
        <v>4</v>
      </c>
      <c r="G87" s="18" t="s">
        <v>610</v>
      </c>
      <c r="H87" s="18" t="s">
        <v>611</v>
      </c>
      <c r="I87" s="18"/>
      <c r="L87" s="14">
        <v>1</v>
      </c>
      <c r="M87" s="14">
        <v>742</v>
      </c>
      <c r="N87" s="14">
        <v>743</v>
      </c>
      <c r="O87" s="14">
        <v>949</v>
      </c>
      <c r="P87" s="14">
        <v>950</v>
      </c>
      <c r="Q87" s="14">
        <v>1765</v>
      </c>
      <c r="R87" s="14">
        <v>1766</v>
      </c>
      <c r="S87" s="14">
        <v>2479</v>
      </c>
      <c r="T87" s="14">
        <v>2480</v>
      </c>
      <c r="U87" s="14">
        <v>3385</v>
      </c>
      <c r="V87" s="14">
        <v>3386</v>
      </c>
      <c r="W87" s="14">
        <v>3832</v>
      </c>
      <c r="X87" s="14">
        <v>3833</v>
      </c>
      <c r="Y87" s="14">
        <v>4123</v>
      </c>
      <c r="Z87" s="14">
        <v>4124</v>
      </c>
      <c r="AA87" s="14">
        <v>5110</v>
      </c>
      <c r="AB87" s="14">
        <v>5111</v>
      </c>
      <c r="AC87" s="14">
        <v>5371</v>
      </c>
      <c r="AD87" s="14">
        <v>5372</v>
      </c>
      <c r="AE87" s="14">
        <v>5443</v>
      </c>
      <c r="AF87" s="14">
        <v>5444</v>
      </c>
      <c r="AG87" s="14">
        <v>5986</v>
      </c>
      <c r="AH87" s="14">
        <v>5987</v>
      </c>
      <c r="AI87" s="14">
        <v>7369</v>
      </c>
      <c r="AJ87" s="14">
        <v>7370</v>
      </c>
      <c r="AK87" s="14">
        <v>7440</v>
      </c>
      <c r="AM87" s="14">
        <f t="shared" ref="AM87:AM119" si="41">M87-L87</f>
        <v>741</v>
      </c>
      <c r="AN87" s="14">
        <f t="shared" ref="AN87:AN119" si="42">O87-N87</f>
        <v>206</v>
      </c>
      <c r="AO87" s="14">
        <f t="shared" ref="AO87:AO119" si="43">Q87-P87</f>
        <v>815</v>
      </c>
      <c r="AP87" s="14">
        <f t="shared" ref="AP87:AP119" si="44">S87-R87</f>
        <v>713</v>
      </c>
      <c r="AQ87" s="14">
        <f t="shared" ref="AQ87:AQ119" si="45">U87-T87</f>
        <v>905</v>
      </c>
      <c r="AR87" s="14">
        <f t="shared" ref="AR87:AR109" si="46">W87-V87</f>
        <v>446</v>
      </c>
      <c r="AS87" s="14">
        <f t="shared" ref="AS87:AS119" si="47">Y87-X87</f>
        <v>290</v>
      </c>
      <c r="AT87" s="14">
        <f t="shared" ref="AT87:AT119" si="48">AA87-Z87</f>
        <v>986</v>
      </c>
      <c r="AU87" s="14">
        <f t="shared" ref="AU87:AU119" si="49">AC87-AB87</f>
        <v>260</v>
      </c>
      <c r="AV87" s="14">
        <f t="shared" ref="AV87:AV119" si="50">AE87-AD87</f>
        <v>71</v>
      </c>
      <c r="AW87" s="14">
        <f t="shared" ref="AW87:AW119" si="51">AG87-AF87</f>
        <v>542</v>
      </c>
      <c r="AX87" s="14">
        <f t="shared" ref="AX87:AX119" si="52">AI87-AH87</f>
        <v>1382</v>
      </c>
      <c r="AY87" s="14">
        <f t="shared" ref="AY87:AY119" si="53">AK87-AJ87</f>
        <v>70</v>
      </c>
    </row>
    <row r="88" spans="1:1024">
      <c r="A88" s="14" t="s">
        <v>258</v>
      </c>
      <c r="B88" s="14" t="s">
        <v>255</v>
      </c>
      <c r="C88" s="14" t="s">
        <v>131</v>
      </c>
      <c r="D88" s="18" t="s">
        <v>612</v>
      </c>
      <c r="E88" s="18" t="s">
        <v>613</v>
      </c>
      <c r="F88" s="18">
        <v>6</v>
      </c>
      <c r="G88" s="18" t="s">
        <v>614</v>
      </c>
      <c r="H88" s="18" t="s">
        <v>615</v>
      </c>
      <c r="I88" s="20"/>
      <c r="J88"/>
      <c r="K88"/>
      <c r="L88" s="14">
        <v>1</v>
      </c>
      <c r="M88" s="14">
        <v>747</v>
      </c>
      <c r="N88" s="14">
        <v>748</v>
      </c>
      <c r="O88" s="14">
        <v>954</v>
      </c>
      <c r="P88" s="14">
        <v>955</v>
      </c>
      <c r="Q88" s="14">
        <v>1767</v>
      </c>
      <c r="R88" s="14">
        <v>1768</v>
      </c>
      <c r="S88" s="14">
        <v>2481</v>
      </c>
      <c r="T88" s="14">
        <v>2482</v>
      </c>
      <c r="U88" s="14">
        <v>3384</v>
      </c>
      <c r="V88" s="14">
        <v>3385</v>
      </c>
      <c r="W88" s="14">
        <v>3831</v>
      </c>
      <c r="X88" s="14">
        <v>3832</v>
      </c>
      <c r="Y88" s="14">
        <v>4122</v>
      </c>
      <c r="Z88" s="14">
        <v>4123</v>
      </c>
      <c r="AA88" s="14">
        <v>5109</v>
      </c>
      <c r="AB88" s="14">
        <v>5110</v>
      </c>
      <c r="AC88" s="14">
        <v>5370</v>
      </c>
      <c r="AD88" s="14">
        <v>5371</v>
      </c>
      <c r="AE88" s="14">
        <v>5436</v>
      </c>
      <c r="AF88" s="14">
        <v>5437</v>
      </c>
      <c r="AG88" s="14">
        <v>5985</v>
      </c>
      <c r="AH88" s="14">
        <v>5986</v>
      </c>
      <c r="AI88" s="14">
        <v>7368</v>
      </c>
      <c r="AJ88" s="14">
        <v>7369</v>
      </c>
      <c r="AK88" s="14">
        <v>7439</v>
      </c>
      <c r="AL88"/>
      <c r="AM88" s="14">
        <f t="shared" si="41"/>
        <v>746</v>
      </c>
      <c r="AN88" s="14">
        <f t="shared" si="42"/>
        <v>206</v>
      </c>
      <c r="AO88" s="14">
        <f t="shared" si="43"/>
        <v>812</v>
      </c>
      <c r="AP88" s="14">
        <f t="shared" si="44"/>
        <v>713</v>
      </c>
      <c r="AQ88" s="14">
        <f t="shared" si="45"/>
        <v>902</v>
      </c>
      <c r="AR88" s="14">
        <f t="shared" si="46"/>
        <v>446</v>
      </c>
      <c r="AS88" s="14">
        <f t="shared" si="47"/>
        <v>290</v>
      </c>
      <c r="AT88" s="14">
        <f t="shared" si="48"/>
        <v>986</v>
      </c>
      <c r="AU88" s="14">
        <f t="shared" si="49"/>
        <v>260</v>
      </c>
      <c r="AV88" s="14">
        <f t="shared" si="50"/>
        <v>65</v>
      </c>
      <c r="AW88" s="14">
        <f t="shared" si="51"/>
        <v>548</v>
      </c>
      <c r="AX88" s="14">
        <f t="shared" si="52"/>
        <v>1382</v>
      </c>
      <c r="AY88" s="14">
        <f t="shared" si="53"/>
        <v>70</v>
      </c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>
      <c r="A89" s="14" t="s">
        <v>261</v>
      </c>
      <c r="B89" s="14" t="s">
        <v>255</v>
      </c>
      <c r="C89" s="14" t="s">
        <v>131</v>
      </c>
      <c r="D89" s="18" t="s">
        <v>616</v>
      </c>
      <c r="E89" s="18" t="s">
        <v>617</v>
      </c>
      <c r="F89" s="18">
        <v>7</v>
      </c>
      <c r="G89" s="18" t="s">
        <v>618</v>
      </c>
      <c r="H89" s="18" t="s">
        <v>619</v>
      </c>
      <c r="I89" s="20"/>
      <c r="J89"/>
      <c r="K89"/>
      <c r="L89" s="14">
        <v>1</v>
      </c>
      <c r="M89" s="14">
        <v>747</v>
      </c>
      <c r="N89" s="14">
        <v>749</v>
      </c>
      <c r="O89" s="14">
        <v>954</v>
      </c>
      <c r="P89" s="14">
        <v>955</v>
      </c>
      <c r="Q89" s="14">
        <v>1767</v>
      </c>
      <c r="R89" s="14">
        <v>1768</v>
      </c>
      <c r="S89" s="14">
        <v>2481</v>
      </c>
      <c r="T89" s="14">
        <v>2482</v>
      </c>
      <c r="U89" s="14">
        <v>3384</v>
      </c>
      <c r="V89" s="14">
        <v>3385</v>
      </c>
      <c r="W89" s="14">
        <v>3831</v>
      </c>
      <c r="X89" s="14">
        <v>3832</v>
      </c>
      <c r="Y89" s="14">
        <v>4125</v>
      </c>
      <c r="Z89" s="14">
        <v>4126</v>
      </c>
      <c r="AA89" s="14">
        <v>5109</v>
      </c>
      <c r="AB89" s="14">
        <v>5110</v>
      </c>
      <c r="AC89" s="14">
        <v>5370</v>
      </c>
      <c r="AD89" s="14">
        <v>5371</v>
      </c>
      <c r="AE89" s="14">
        <v>5437</v>
      </c>
      <c r="AF89" s="14">
        <v>5438</v>
      </c>
      <c r="AG89" s="14">
        <v>5985</v>
      </c>
      <c r="AH89" s="14">
        <v>5986</v>
      </c>
      <c r="AI89" s="14">
        <v>7368</v>
      </c>
      <c r="AJ89" s="14">
        <v>7369</v>
      </c>
      <c r="AK89" s="14">
        <v>7439</v>
      </c>
      <c r="AL89"/>
      <c r="AM89" s="14">
        <f t="shared" si="41"/>
        <v>746</v>
      </c>
      <c r="AN89" s="14">
        <f t="shared" si="42"/>
        <v>205</v>
      </c>
      <c r="AO89" s="14">
        <f t="shared" si="43"/>
        <v>812</v>
      </c>
      <c r="AP89" s="14">
        <f t="shared" si="44"/>
        <v>713</v>
      </c>
      <c r="AQ89" s="14">
        <f t="shared" si="45"/>
        <v>902</v>
      </c>
      <c r="AR89" s="14">
        <f t="shared" si="46"/>
        <v>446</v>
      </c>
      <c r="AS89" s="14">
        <f t="shared" si="47"/>
        <v>293</v>
      </c>
      <c r="AT89" s="14">
        <f t="shared" si="48"/>
        <v>983</v>
      </c>
      <c r="AU89" s="14">
        <f t="shared" si="49"/>
        <v>260</v>
      </c>
      <c r="AV89" s="14">
        <f t="shared" si="50"/>
        <v>66</v>
      </c>
      <c r="AW89" s="14">
        <f t="shared" si="51"/>
        <v>547</v>
      </c>
      <c r="AX89" s="14">
        <f t="shared" si="52"/>
        <v>1382</v>
      </c>
      <c r="AY89" s="14">
        <f t="shared" si="53"/>
        <v>70</v>
      </c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s="14" customFormat="1" ht="12">
      <c r="A90" s="14" t="s">
        <v>264</v>
      </c>
      <c r="B90" s="14" t="s">
        <v>255</v>
      </c>
      <c r="C90" s="14" t="s">
        <v>128</v>
      </c>
      <c r="D90" s="18" t="s">
        <v>620</v>
      </c>
      <c r="E90" s="18" t="s">
        <v>621</v>
      </c>
      <c r="F90" s="18">
        <v>8</v>
      </c>
      <c r="G90" s="18" t="s">
        <v>622</v>
      </c>
      <c r="H90" s="18" t="s">
        <v>623</v>
      </c>
      <c r="I90" s="18"/>
      <c r="L90" s="14">
        <v>1</v>
      </c>
      <c r="M90" s="14">
        <v>739</v>
      </c>
      <c r="N90" s="14">
        <v>740</v>
      </c>
      <c r="O90" s="14">
        <v>946</v>
      </c>
      <c r="P90" s="14">
        <v>947</v>
      </c>
      <c r="Q90" s="14">
        <v>1762</v>
      </c>
      <c r="R90" s="14">
        <v>1763</v>
      </c>
      <c r="S90" s="14">
        <v>2497</v>
      </c>
      <c r="T90" s="14">
        <v>2498</v>
      </c>
      <c r="U90" s="14">
        <v>3390</v>
      </c>
      <c r="V90" s="14">
        <v>3391</v>
      </c>
      <c r="W90" s="14">
        <v>3828</v>
      </c>
      <c r="X90" s="14">
        <v>3829</v>
      </c>
      <c r="Y90" s="14">
        <v>4120</v>
      </c>
      <c r="Z90" s="14">
        <v>4121</v>
      </c>
      <c r="AA90" s="14">
        <v>5106</v>
      </c>
      <c r="AB90" s="14">
        <v>5107</v>
      </c>
      <c r="AC90" s="14">
        <v>5368</v>
      </c>
      <c r="AD90" s="14">
        <v>5369</v>
      </c>
      <c r="AE90" s="14">
        <v>5436</v>
      </c>
      <c r="AF90" s="14">
        <v>5437</v>
      </c>
      <c r="AG90" s="14">
        <v>5982</v>
      </c>
      <c r="AH90" s="14">
        <v>5983</v>
      </c>
      <c r="AI90" s="14">
        <v>7365</v>
      </c>
      <c r="AJ90" s="14">
        <v>7366</v>
      </c>
      <c r="AK90" s="14">
        <v>7436</v>
      </c>
      <c r="AM90" s="14">
        <f t="shared" si="41"/>
        <v>738</v>
      </c>
      <c r="AN90" s="14">
        <f t="shared" si="42"/>
        <v>206</v>
      </c>
      <c r="AO90" s="14">
        <f t="shared" si="43"/>
        <v>815</v>
      </c>
      <c r="AP90" s="14">
        <f t="shared" si="44"/>
        <v>734</v>
      </c>
      <c r="AQ90" s="14">
        <f t="shared" si="45"/>
        <v>892</v>
      </c>
      <c r="AR90" s="14">
        <f t="shared" si="46"/>
        <v>437</v>
      </c>
      <c r="AS90" s="14">
        <f t="shared" si="47"/>
        <v>291</v>
      </c>
      <c r="AT90" s="14">
        <f t="shared" si="48"/>
        <v>985</v>
      </c>
      <c r="AU90" s="14">
        <f t="shared" si="49"/>
        <v>261</v>
      </c>
      <c r="AV90" s="14">
        <f t="shared" si="50"/>
        <v>67</v>
      </c>
      <c r="AW90" s="14">
        <f t="shared" si="51"/>
        <v>545</v>
      </c>
      <c r="AX90" s="14">
        <f t="shared" si="52"/>
        <v>1382</v>
      </c>
      <c r="AY90" s="14">
        <f t="shared" si="53"/>
        <v>70</v>
      </c>
    </row>
    <row r="91" spans="1:1024">
      <c r="A91" s="14" t="s">
        <v>267</v>
      </c>
      <c r="B91" s="14" t="s">
        <v>255</v>
      </c>
      <c r="C91" s="14" t="s">
        <v>131</v>
      </c>
      <c r="D91" s="18" t="s">
        <v>624</v>
      </c>
      <c r="E91" s="18" t="s">
        <v>125</v>
      </c>
      <c r="F91" s="18">
        <v>17</v>
      </c>
      <c r="G91" s="18" t="s">
        <v>625</v>
      </c>
      <c r="H91" s="20"/>
      <c r="I91" s="20"/>
      <c r="J91"/>
      <c r="K91"/>
      <c r="L91" s="14">
        <v>1</v>
      </c>
      <c r="M91" s="14">
        <v>748</v>
      </c>
      <c r="N91" s="14">
        <v>749</v>
      </c>
      <c r="O91" s="14">
        <v>955</v>
      </c>
      <c r="P91" s="14">
        <v>956</v>
      </c>
      <c r="Q91" s="14">
        <v>1768</v>
      </c>
      <c r="R91" s="14">
        <v>1769</v>
      </c>
      <c r="S91" s="14">
        <v>2482</v>
      </c>
      <c r="T91" s="14">
        <v>2483</v>
      </c>
      <c r="U91" s="14">
        <v>3372</v>
      </c>
      <c r="V91" s="14">
        <v>3373</v>
      </c>
      <c r="W91" s="14">
        <v>3831</v>
      </c>
      <c r="X91" s="14">
        <v>3832</v>
      </c>
      <c r="Y91" s="14">
        <v>4126</v>
      </c>
      <c r="Z91" s="14">
        <v>4127</v>
      </c>
      <c r="AA91" s="14">
        <v>5109</v>
      </c>
      <c r="AB91" s="14">
        <v>5110</v>
      </c>
      <c r="AC91" s="14">
        <v>5371</v>
      </c>
      <c r="AD91" s="14">
        <v>5372</v>
      </c>
      <c r="AE91" s="14">
        <v>5437</v>
      </c>
      <c r="AF91" s="14">
        <v>5438</v>
      </c>
      <c r="AG91" s="14">
        <v>5986</v>
      </c>
      <c r="AH91" s="14">
        <v>5987</v>
      </c>
      <c r="AI91" s="14">
        <v>7369</v>
      </c>
      <c r="AJ91" s="14">
        <v>7370</v>
      </c>
      <c r="AK91" s="14">
        <v>7440</v>
      </c>
      <c r="AL91"/>
      <c r="AM91" s="14">
        <f t="shared" si="41"/>
        <v>747</v>
      </c>
      <c r="AN91" s="14">
        <f t="shared" si="42"/>
        <v>206</v>
      </c>
      <c r="AO91" s="14">
        <f t="shared" si="43"/>
        <v>812</v>
      </c>
      <c r="AP91" s="14">
        <f t="shared" si="44"/>
        <v>713</v>
      </c>
      <c r="AQ91" s="14">
        <f t="shared" si="45"/>
        <v>889</v>
      </c>
      <c r="AR91" s="14">
        <f t="shared" si="46"/>
        <v>458</v>
      </c>
      <c r="AS91" s="14">
        <f t="shared" si="47"/>
        <v>294</v>
      </c>
      <c r="AT91" s="14">
        <f t="shared" si="48"/>
        <v>982</v>
      </c>
      <c r="AU91" s="14">
        <f t="shared" si="49"/>
        <v>261</v>
      </c>
      <c r="AV91" s="14">
        <f t="shared" si="50"/>
        <v>65</v>
      </c>
      <c r="AW91" s="14">
        <f t="shared" si="51"/>
        <v>548</v>
      </c>
      <c r="AX91" s="14">
        <f t="shared" si="52"/>
        <v>1382</v>
      </c>
      <c r="AY91" s="14">
        <f t="shared" si="53"/>
        <v>70</v>
      </c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>
      <c r="A92" s="14" t="s">
        <v>269</v>
      </c>
      <c r="B92" s="14" t="s">
        <v>255</v>
      </c>
      <c r="C92" s="14" t="s">
        <v>103</v>
      </c>
      <c r="D92" s="18" t="s">
        <v>626</v>
      </c>
      <c r="E92" s="18" t="s">
        <v>123</v>
      </c>
      <c r="F92" s="18">
        <v>19</v>
      </c>
      <c r="G92" s="18" t="s">
        <v>627</v>
      </c>
      <c r="H92" s="20"/>
      <c r="I92" s="20"/>
      <c r="J92"/>
      <c r="K92"/>
      <c r="L92" s="14">
        <v>1</v>
      </c>
      <c r="M92" s="14">
        <v>744</v>
      </c>
      <c r="N92" s="14">
        <v>745</v>
      </c>
      <c r="O92" s="14">
        <v>951</v>
      </c>
      <c r="P92" s="14">
        <v>952</v>
      </c>
      <c r="Q92" s="14">
        <v>1764</v>
      </c>
      <c r="R92" s="14">
        <v>1765</v>
      </c>
      <c r="S92" s="14">
        <v>2484</v>
      </c>
      <c r="T92" s="14">
        <v>2485</v>
      </c>
      <c r="U92" s="14">
        <v>3396</v>
      </c>
      <c r="V92" s="14">
        <v>3397</v>
      </c>
      <c r="W92" s="14">
        <v>3843</v>
      </c>
      <c r="X92" s="14">
        <v>3844</v>
      </c>
      <c r="Y92" s="14">
        <v>4134</v>
      </c>
      <c r="Z92" s="14">
        <v>4135</v>
      </c>
      <c r="AA92" s="14">
        <v>5121</v>
      </c>
      <c r="AB92" s="14">
        <v>5122</v>
      </c>
      <c r="AC92" s="14">
        <v>5382</v>
      </c>
      <c r="AD92" s="14">
        <v>5383</v>
      </c>
      <c r="AE92" s="14">
        <v>5448</v>
      </c>
      <c r="AF92" s="14">
        <v>5449</v>
      </c>
      <c r="AG92" s="14">
        <v>5997</v>
      </c>
      <c r="AH92" s="14">
        <v>5998</v>
      </c>
      <c r="AI92" s="14">
        <v>7380</v>
      </c>
      <c r="AJ92" s="14">
        <v>7381</v>
      </c>
      <c r="AK92" s="14">
        <v>7452</v>
      </c>
      <c r="AL92"/>
      <c r="AM92" s="14">
        <f t="shared" si="41"/>
        <v>743</v>
      </c>
      <c r="AN92" s="14">
        <f t="shared" si="42"/>
        <v>206</v>
      </c>
      <c r="AO92" s="14">
        <f t="shared" si="43"/>
        <v>812</v>
      </c>
      <c r="AP92" s="14">
        <f t="shared" si="44"/>
        <v>719</v>
      </c>
      <c r="AQ92" s="14">
        <f t="shared" si="45"/>
        <v>911</v>
      </c>
      <c r="AR92" s="14">
        <f t="shared" si="46"/>
        <v>446</v>
      </c>
      <c r="AS92" s="14">
        <f t="shared" si="47"/>
        <v>290</v>
      </c>
      <c r="AT92" s="14">
        <f t="shared" si="48"/>
        <v>986</v>
      </c>
      <c r="AU92" s="14">
        <f t="shared" si="49"/>
        <v>260</v>
      </c>
      <c r="AV92" s="14">
        <f t="shared" si="50"/>
        <v>65</v>
      </c>
      <c r="AW92" s="14">
        <f t="shared" si="51"/>
        <v>548</v>
      </c>
      <c r="AX92" s="14">
        <f t="shared" si="52"/>
        <v>1382</v>
      </c>
      <c r="AY92" s="14">
        <f t="shared" si="53"/>
        <v>71</v>
      </c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>
      <c r="A93" s="14" t="s">
        <v>271</v>
      </c>
      <c r="B93" s="14" t="s">
        <v>255</v>
      </c>
      <c r="C93" s="14" t="s">
        <v>117</v>
      </c>
      <c r="D93" s="18" t="s">
        <v>628</v>
      </c>
      <c r="E93" s="18" t="s">
        <v>112</v>
      </c>
      <c r="F93" s="18">
        <v>20</v>
      </c>
      <c r="G93" s="18" t="s">
        <v>629</v>
      </c>
      <c r="H93" s="20"/>
      <c r="I93" s="20"/>
      <c r="J93"/>
      <c r="K93"/>
      <c r="L93" s="14">
        <v>1</v>
      </c>
      <c r="M93" s="14">
        <v>748</v>
      </c>
      <c r="N93" s="14">
        <v>749</v>
      </c>
      <c r="O93" s="14">
        <v>955</v>
      </c>
      <c r="P93" s="14">
        <v>956</v>
      </c>
      <c r="Q93" s="14">
        <v>1768</v>
      </c>
      <c r="R93" s="14">
        <v>1769</v>
      </c>
      <c r="S93" s="14">
        <v>2482</v>
      </c>
      <c r="T93" s="14">
        <v>2483</v>
      </c>
      <c r="U93" s="14">
        <v>3409</v>
      </c>
      <c r="V93" s="14">
        <v>3410</v>
      </c>
      <c r="W93" s="14">
        <v>3853</v>
      </c>
      <c r="X93" s="14">
        <v>3854</v>
      </c>
      <c r="Y93" s="14">
        <v>4144</v>
      </c>
      <c r="Z93" s="14">
        <v>4145</v>
      </c>
      <c r="AA93" s="14">
        <v>5131</v>
      </c>
      <c r="AB93" s="14">
        <v>5132</v>
      </c>
      <c r="AC93" s="14">
        <v>5392</v>
      </c>
      <c r="AD93" s="14">
        <v>5393</v>
      </c>
      <c r="AE93" s="14">
        <v>5458</v>
      </c>
      <c r="AF93" s="14">
        <v>5459</v>
      </c>
      <c r="AG93" s="14">
        <v>6007</v>
      </c>
      <c r="AH93" s="14">
        <v>6008</v>
      </c>
      <c r="AI93" s="14">
        <v>7390</v>
      </c>
      <c r="AJ93" s="14">
        <v>7391</v>
      </c>
      <c r="AK93" s="14">
        <v>7461</v>
      </c>
      <c r="AL93"/>
      <c r="AM93" s="14">
        <f t="shared" si="41"/>
        <v>747</v>
      </c>
      <c r="AN93" s="14">
        <f t="shared" si="42"/>
        <v>206</v>
      </c>
      <c r="AO93" s="14">
        <f t="shared" si="43"/>
        <v>812</v>
      </c>
      <c r="AP93" s="14">
        <f t="shared" si="44"/>
        <v>713</v>
      </c>
      <c r="AQ93" s="14">
        <f t="shared" si="45"/>
        <v>926</v>
      </c>
      <c r="AR93" s="14">
        <f t="shared" si="46"/>
        <v>443</v>
      </c>
      <c r="AS93" s="14">
        <f t="shared" si="47"/>
        <v>290</v>
      </c>
      <c r="AT93" s="14">
        <f t="shared" si="48"/>
        <v>986</v>
      </c>
      <c r="AU93" s="14">
        <f t="shared" si="49"/>
        <v>260</v>
      </c>
      <c r="AV93" s="14">
        <f t="shared" si="50"/>
        <v>65</v>
      </c>
      <c r="AW93" s="14">
        <f t="shared" si="51"/>
        <v>548</v>
      </c>
      <c r="AX93" s="14">
        <f t="shared" si="52"/>
        <v>1382</v>
      </c>
      <c r="AY93" s="14">
        <f t="shared" si="53"/>
        <v>70</v>
      </c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>
      <c r="A94" s="14" t="s">
        <v>273</v>
      </c>
      <c r="B94" s="14" t="s">
        <v>255</v>
      </c>
      <c r="C94" s="14" t="s">
        <v>117</v>
      </c>
      <c r="D94" s="18" t="s">
        <v>630</v>
      </c>
      <c r="E94" s="18" t="s">
        <v>123</v>
      </c>
      <c r="F94" s="18">
        <v>21</v>
      </c>
      <c r="G94" s="18" t="s">
        <v>631</v>
      </c>
      <c r="H94" s="20"/>
      <c r="I94" s="20"/>
      <c r="J94"/>
      <c r="K94"/>
      <c r="L94" s="14">
        <v>1</v>
      </c>
      <c r="M94" s="14">
        <v>747</v>
      </c>
      <c r="N94" s="14">
        <v>748</v>
      </c>
      <c r="O94" s="14">
        <v>954</v>
      </c>
      <c r="P94" s="14">
        <v>955</v>
      </c>
      <c r="Q94" s="14">
        <v>1767</v>
      </c>
      <c r="R94" s="14">
        <v>1768</v>
      </c>
      <c r="S94" s="14">
        <v>2481</v>
      </c>
      <c r="T94" s="14">
        <v>2482</v>
      </c>
      <c r="U94" s="14">
        <v>3405</v>
      </c>
      <c r="V94" s="14">
        <v>3406</v>
      </c>
      <c r="W94" s="14">
        <v>3849</v>
      </c>
      <c r="X94" s="14">
        <v>3850</v>
      </c>
      <c r="Y94" s="14">
        <v>4140</v>
      </c>
      <c r="Z94" s="14">
        <v>4141</v>
      </c>
      <c r="AA94" s="14">
        <v>5127</v>
      </c>
      <c r="AB94" s="14">
        <v>5128</v>
      </c>
      <c r="AC94" s="14">
        <v>5388</v>
      </c>
      <c r="AD94" s="14">
        <v>5389</v>
      </c>
      <c r="AE94" s="14">
        <v>5454</v>
      </c>
      <c r="AF94" s="14">
        <v>5455</v>
      </c>
      <c r="AG94" s="14">
        <v>6003</v>
      </c>
      <c r="AH94" s="14">
        <v>6004</v>
      </c>
      <c r="AI94" s="14">
        <v>7386</v>
      </c>
      <c r="AJ94" s="14">
        <v>7387</v>
      </c>
      <c r="AK94" s="14">
        <v>7457</v>
      </c>
      <c r="AL94"/>
      <c r="AM94" s="14">
        <f t="shared" si="41"/>
        <v>746</v>
      </c>
      <c r="AN94" s="14">
        <f t="shared" si="42"/>
        <v>206</v>
      </c>
      <c r="AO94" s="14">
        <f t="shared" si="43"/>
        <v>812</v>
      </c>
      <c r="AP94" s="14">
        <f t="shared" si="44"/>
        <v>713</v>
      </c>
      <c r="AQ94" s="14">
        <f t="shared" si="45"/>
        <v>923</v>
      </c>
      <c r="AR94" s="14">
        <f t="shared" si="46"/>
        <v>443</v>
      </c>
      <c r="AS94" s="14">
        <f t="shared" si="47"/>
        <v>290</v>
      </c>
      <c r="AT94" s="14">
        <f t="shared" si="48"/>
        <v>986</v>
      </c>
      <c r="AU94" s="14">
        <f t="shared" si="49"/>
        <v>260</v>
      </c>
      <c r="AV94" s="14">
        <f t="shared" si="50"/>
        <v>65</v>
      </c>
      <c r="AW94" s="14">
        <f t="shared" si="51"/>
        <v>548</v>
      </c>
      <c r="AX94" s="14">
        <f t="shared" si="52"/>
        <v>1382</v>
      </c>
      <c r="AY94" s="14">
        <f t="shared" si="53"/>
        <v>70</v>
      </c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>
      <c r="A95" s="14" t="s">
        <v>275</v>
      </c>
      <c r="B95" s="14" t="s">
        <v>255</v>
      </c>
      <c r="C95" s="14" t="s">
        <v>123</v>
      </c>
      <c r="D95" s="18" t="s">
        <v>632</v>
      </c>
      <c r="E95" s="18" t="s">
        <v>613</v>
      </c>
      <c r="F95" s="18">
        <v>22</v>
      </c>
      <c r="G95" s="18" t="s">
        <v>633</v>
      </c>
      <c r="H95" s="18" t="s">
        <v>634</v>
      </c>
      <c r="I95" s="20"/>
      <c r="J95"/>
      <c r="K95"/>
      <c r="L95" s="14">
        <v>1</v>
      </c>
      <c r="M95" s="14">
        <v>744</v>
      </c>
      <c r="N95" s="14">
        <v>745</v>
      </c>
      <c r="O95" s="14">
        <v>951</v>
      </c>
      <c r="P95" s="14">
        <v>952</v>
      </c>
      <c r="Q95" s="14">
        <v>1758</v>
      </c>
      <c r="R95" s="14">
        <v>1759</v>
      </c>
      <c r="S95" s="14">
        <v>2472</v>
      </c>
      <c r="T95" s="14">
        <v>2473</v>
      </c>
      <c r="U95" s="14">
        <v>3384</v>
      </c>
      <c r="V95" s="14">
        <v>3385</v>
      </c>
      <c r="W95" s="14">
        <v>3831</v>
      </c>
      <c r="X95" s="14">
        <v>3832</v>
      </c>
      <c r="Y95" s="14">
        <v>4122</v>
      </c>
      <c r="Z95" s="14">
        <v>4123</v>
      </c>
      <c r="AA95" s="14">
        <v>5109</v>
      </c>
      <c r="AB95" s="14">
        <v>5110</v>
      </c>
      <c r="AC95" s="14">
        <v>5370</v>
      </c>
      <c r="AD95" s="14">
        <v>5371</v>
      </c>
      <c r="AE95" s="14">
        <v>5436</v>
      </c>
      <c r="AF95" s="14">
        <v>5437</v>
      </c>
      <c r="AG95" s="14">
        <v>5985</v>
      </c>
      <c r="AH95" s="14">
        <v>5986</v>
      </c>
      <c r="AI95" s="14">
        <v>7368</v>
      </c>
      <c r="AJ95" s="14">
        <v>7369</v>
      </c>
      <c r="AK95" s="14">
        <v>7440</v>
      </c>
      <c r="AL95"/>
      <c r="AM95" s="14">
        <f t="shared" si="41"/>
        <v>743</v>
      </c>
      <c r="AN95" s="14">
        <f t="shared" si="42"/>
        <v>206</v>
      </c>
      <c r="AO95" s="14">
        <f t="shared" si="43"/>
        <v>806</v>
      </c>
      <c r="AP95" s="14">
        <f t="shared" si="44"/>
        <v>713</v>
      </c>
      <c r="AQ95" s="14">
        <f t="shared" si="45"/>
        <v>911</v>
      </c>
      <c r="AR95" s="14">
        <f t="shared" si="46"/>
        <v>446</v>
      </c>
      <c r="AS95" s="14">
        <f t="shared" si="47"/>
        <v>290</v>
      </c>
      <c r="AT95" s="14">
        <f t="shared" si="48"/>
        <v>986</v>
      </c>
      <c r="AU95" s="14">
        <f t="shared" si="49"/>
        <v>260</v>
      </c>
      <c r="AV95" s="14">
        <f t="shared" si="50"/>
        <v>65</v>
      </c>
      <c r="AW95" s="14">
        <f t="shared" si="51"/>
        <v>548</v>
      </c>
      <c r="AX95" s="14">
        <f t="shared" si="52"/>
        <v>1382</v>
      </c>
      <c r="AY95" s="14">
        <f t="shared" si="53"/>
        <v>71</v>
      </c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>
      <c r="A96" s="14" t="s">
        <v>278</v>
      </c>
      <c r="B96" s="14" t="s">
        <v>255</v>
      </c>
      <c r="C96" s="14" t="s">
        <v>109</v>
      </c>
      <c r="D96" s="18" t="s">
        <v>635</v>
      </c>
      <c r="E96" s="18" t="s">
        <v>280</v>
      </c>
      <c r="F96" s="18">
        <v>23</v>
      </c>
      <c r="G96" s="18" t="s">
        <v>636</v>
      </c>
      <c r="H96" s="20"/>
      <c r="I96" s="20"/>
      <c r="J96"/>
      <c r="K96"/>
      <c r="L96" s="14">
        <v>1</v>
      </c>
      <c r="M96" s="14">
        <v>747</v>
      </c>
      <c r="N96" s="14">
        <v>748</v>
      </c>
      <c r="O96" s="14">
        <v>954</v>
      </c>
      <c r="P96" s="14">
        <v>955</v>
      </c>
      <c r="Q96" s="14">
        <v>1770</v>
      </c>
      <c r="R96" s="14">
        <v>1771</v>
      </c>
      <c r="S96" s="14">
        <v>2520</v>
      </c>
      <c r="T96" s="14">
        <v>2521</v>
      </c>
      <c r="U96" s="14">
        <v>3384</v>
      </c>
      <c r="V96" s="14">
        <v>3385</v>
      </c>
      <c r="W96" s="14">
        <v>3831</v>
      </c>
      <c r="X96" s="14">
        <v>3832</v>
      </c>
      <c r="Y96" s="14">
        <v>4122</v>
      </c>
      <c r="Z96" s="14">
        <v>4123</v>
      </c>
      <c r="AA96" s="14">
        <v>5109</v>
      </c>
      <c r="AB96" s="14">
        <v>5110</v>
      </c>
      <c r="AC96" s="14">
        <v>5370</v>
      </c>
      <c r="AD96" s="14">
        <v>5371</v>
      </c>
      <c r="AE96" s="14">
        <v>5436</v>
      </c>
      <c r="AF96" s="14">
        <v>5437</v>
      </c>
      <c r="AG96" s="14">
        <v>5985</v>
      </c>
      <c r="AH96" s="14">
        <v>5986</v>
      </c>
      <c r="AI96" s="14">
        <v>7368</v>
      </c>
      <c r="AJ96" s="14">
        <v>7369</v>
      </c>
      <c r="AK96" s="14">
        <v>7440</v>
      </c>
      <c r="AL96"/>
      <c r="AM96" s="14">
        <f t="shared" si="41"/>
        <v>746</v>
      </c>
      <c r="AN96" s="14">
        <f t="shared" si="42"/>
        <v>206</v>
      </c>
      <c r="AO96" s="14">
        <f t="shared" si="43"/>
        <v>815</v>
      </c>
      <c r="AP96" s="14">
        <f t="shared" si="44"/>
        <v>749</v>
      </c>
      <c r="AQ96" s="14">
        <f t="shared" si="45"/>
        <v>863</v>
      </c>
      <c r="AR96" s="14">
        <f t="shared" si="46"/>
        <v>446</v>
      </c>
      <c r="AS96" s="14">
        <f t="shared" si="47"/>
        <v>290</v>
      </c>
      <c r="AT96" s="14">
        <f t="shared" si="48"/>
        <v>986</v>
      </c>
      <c r="AU96" s="14">
        <f t="shared" si="49"/>
        <v>260</v>
      </c>
      <c r="AV96" s="14">
        <f t="shared" si="50"/>
        <v>65</v>
      </c>
      <c r="AW96" s="14">
        <f t="shared" si="51"/>
        <v>548</v>
      </c>
      <c r="AX96" s="14">
        <f t="shared" si="52"/>
        <v>1382</v>
      </c>
      <c r="AY96" s="14">
        <f t="shared" si="53"/>
        <v>71</v>
      </c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>
      <c r="A97" s="14" t="s">
        <v>281</v>
      </c>
      <c r="B97" s="14" t="s">
        <v>255</v>
      </c>
      <c r="C97" s="14" t="s">
        <v>112</v>
      </c>
      <c r="D97" s="18" t="s">
        <v>637</v>
      </c>
      <c r="E97" s="18" t="s">
        <v>117</v>
      </c>
      <c r="F97" s="18">
        <v>24</v>
      </c>
      <c r="G97" s="18" t="s">
        <v>638</v>
      </c>
      <c r="H97" s="20"/>
      <c r="I97" s="20"/>
      <c r="J97"/>
      <c r="K97"/>
      <c r="L97" s="14">
        <v>1</v>
      </c>
      <c r="M97" s="14">
        <v>748</v>
      </c>
      <c r="N97" s="14">
        <v>749</v>
      </c>
      <c r="O97" s="14">
        <v>955</v>
      </c>
      <c r="P97" s="14">
        <v>956</v>
      </c>
      <c r="Q97" s="14">
        <v>1765</v>
      </c>
      <c r="R97" s="14">
        <v>1766</v>
      </c>
      <c r="S97" s="14">
        <v>2488</v>
      </c>
      <c r="T97" s="14">
        <v>2489</v>
      </c>
      <c r="U97" s="14">
        <v>3403</v>
      </c>
      <c r="V97" s="14">
        <v>3404</v>
      </c>
      <c r="W97" s="14">
        <v>3853</v>
      </c>
      <c r="X97" s="14">
        <v>3854</v>
      </c>
      <c r="Y97" s="14">
        <v>4144</v>
      </c>
      <c r="Z97" s="14">
        <v>4145</v>
      </c>
      <c r="AA97" s="14">
        <v>5131</v>
      </c>
      <c r="AB97" s="14">
        <v>5132</v>
      </c>
      <c r="AC97" s="14">
        <v>5392</v>
      </c>
      <c r="AD97" s="14">
        <v>5393</v>
      </c>
      <c r="AE97" s="14">
        <v>5458</v>
      </c>
      <c r="AF97" s="14">
        <v>5459</v>
      </c>
      <c r="AG97" s="14">
        <v>6007</v>
      </c>
      <c r="AH97" s="14">
        <v>6008</v>
      </c>
      <c r="AI97" s="14">
        <v>7390</v>
      </c>
      <c r="AJ97" s="14">
        <v>7391</v>
      </c>
      <c r="AK97" s="14">
        <v>7462</v>
      </c>
      <c r="AL97"/>
      <c r="AM97" s="14">
        <f t="shared" si="41"/>
        <v>747</v>
      </c>
      <c r="AN97" s="14">
        <f t="shared" si="42"/>
        <v>206</v>
      </c>
      <c r="AO97" s="14">
        <f t="shared" si="43"/>
        <v>809</v>
      </c>
      <c r="AP97" s="14">
        <f t="shared" si="44"/>
        <v>722</v>
      </c>
      <c r="AQ97" s="14">
        <f t="shared" si="45"/>
        <v>914</v>
      </c>
      <c r="AR97" s="14">
        <f t="shared" si="46"/>
        <v>449</v>
      </c>
      <c r="AS97" s="14">
        <f t="shared" si="47"/>
        <v>290</v>
      </c>
      <c r="AT97" s="14">
        <f t="shared" si="48"/>
        <v>986</v>
      </c>
      <c r="AU97" s="14">
        <f t="shared" si="49"/>
        <v>260</v>
      </c>
      <c r="AV97" s="14">
        <f t="shared" si="50"/>
        <v>65</v>
      </c>
      <c r="AW97" s="14">
        <f t="shared" si="51"/>
        <v>548</v>
      </c>
      <c r="AX97" s="14">
        <f t="shared" si="52"/>
        <v>1382</v>
      </c>
      <c r="AY97" s="14">
        <f t="shared" si="53"/>
        <v>71</v>
      </c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>
      <c r="A98" s="14" t="s">
        <v>283</v>
      </c>
      <c r="B98" s="14" t="s">
        <v>255</v>
      </c>
      <c r="C98" s="14" t="s">
        <v>125</v>
      </c>
      <c r="D98" s="18" t="s">
        <v>639</v>
      </c>
      <c r="E98" s="18" t="s">
        <v>131</v>
      </c>
      <c r="F98" s="18">
        <v>30</v>
      </c>
      <c r="G98" s="18" t="s">
        <v>640</v>
      </c>
      <c r="H98" s="20"/>
      <c r="I98" s="20"/>
      <c r="J98"/>
      <c r="K98"/>
      <c r="L98" s="14">
        <v>1</v>
      </c>
      <c r="M98" s="14">
        <v>636</v>
      </c>
      <c r="N98" s="14">
        <v>637</v>
      </c>
      <c r="O98" s="14">
        <v>843</v>
      </c>
      <c r="P98" s="14">
        <v>844</v>
      </c>
      <c r="Q98" s="14">
        <v>1656</v>
      </c>
      <c r="R98" s="14">
        <v>1657</v>
      </c>
      <c r="S98" s="14">
        <v>2370</v>
      </c>
      <c r="T98" s="14">
        <v>2371</v>
      </c>
      <c r="U98" s="14">
        <v>3270</v>
      </c>
      <c r="V98" s="14">
        <v>3271</v>
      </c>
      <c r="W98" s="14">
        <v>3716</v>
      </c>
      <c r="X98" s="14">
        <v>3717</v>
      </c>
      <c r="Y98" s="14">
        <v>4008</v>
      </c>
      <c r="Z98" s="14">
        <v>4009</v>
      </c>
      <c r="AA98" s="14">
        <v>4995</v>
      </c>
      <c r="AB98" s="14">
        <v>4996</v>
      </c>
      <c r="AC98" s="14">
        <v>5256</v>
      </c>
      <c r="AD98" s="14">
        <v>5257</v>
      </c>
      <c r="AE98" s="14">
        <v>5328</v>
      </c>
      <c r="AF98" s="14">
        <v>5329</v>
      </c>
      <c r="AG98" s="14">
        <v>5871</v>
      </c>
      <c r="AH98" s="14">
        <v>5872</v>
      </c>
      <c r="AI98" s="14">
        <v>7254</v>
      </c>
      <c r="AJ98" s="14">
        <v>7255</v>
      </c>
      <c r="AK98" s="14">
        <v>7330</v>
      </c>
      <c r="AL98"/>
      <c r="AM98" s="14">
        <f t="shared" si="41"/>
        <v>635</v>
      </c>
      <c r="AN98" s="14">
        <f t="shared" si="42"/>
        <v>206</v>
      </c>
      <c r="AO98" s="14">
        <f t="shared" si="43"/>
        <v>812</v>
      </c>
      <c r="AP98" s="14">
        <f t="shared" si="44"/>
        <v>713</v>
      </c>
      <c r="AQ98" s="14">
        <f t="shared" si="45"/>
        <v>899</v>
      </c>
      <c r="AR98" s="14">
        <f t="shared" si="46"/>
        <v>445</v>
      </c>
      <c r="AS98" s="14">
        <f t="shared" si="47"/>
        <v>291</v>
      </c>
      <c r="AT98" s="14">
        <f t="shared" si="48"/>
        <v>986</v>
      </c>
      <c r="AU98" s="14">
        <f t="shared" si="49"/>
        <v>260</v>
      </c>
      <c r="AV98" s="14">
        <f t="shared" si="50"/>
        <v>71</v>
      </c>
      <c r="AW98" s="14">
        <f t="shared" si="51"/>
        <v>542</v>
      </c>
      <c r="AX98" s="14">
        <f t="shared" si="52"/>
        <v>1382</v>
      </c>
      <c r="AY98" s="14">
        <f t="shared" si="53"/>
        <v>75</v>
      </c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>
      <c r="A99" s="14" t="s">
        <v>285</v>
      </c>
      <c r="B99" s="14" t="s">
        <v>255</v>
      </c>
      <c r="C99" s="14" t="s">
        <v>131</v>
      </c>
      <c r="D99" s="18" t="s">
        <v>641</v>
      </c>
      <c r="E99" s="18" t="s">
        <v>11</v>
      </c>
      <c r="F99" s="18">
        <v>31</v>
      </c>
      <c r="G99" s="18" t="s">
        <v>642</v>
      </c>
      <c r="H99" s="18"/>
      <c r="I99" s="18"/>
      <c r="J99" s="14"/>
      <c r="K99" s="14"/>
      <c r="L99" s="14">
        <v>1</v>
      </c>
      <c r="M99" s="14">
        <v>727</v>
      </c>
      <c r="N99" s="14">
        <v>728</v>
      </c>
      <c r="O99" s="14">
        <v>934</v>
      </c>
      <c r="P99" s="14">
        <v>935</v>
      </c>
      <c r="Q99" s="14">
        <v>1747</v>
      </c>
      <c r="R99" s="14">
        <v>1748</v>
      </c>
      <c r="S99" s="14">
        <v>2461</v>
      </c>
      <c r="T99" s="14">
        <v>2462</v>
      </c>
      <c r="U99" s="14">
        <v>3364</v>
      </c>
      <c r="V99" s="14">
        <v>3365</v>
      </c>
      <c r="W99" s="14">
        <v>3811</v>
      </c>
      <c r="X99" s="14">
        <v>3812</v>
      </c>
      <c r="Y99" s="14">
        <v>4102</v>
      </c>
      <c r="Z99" s="14">
        <v>4103</v>
      </c>
      <c r="AA99" s="14">
        <v>5088</v>
      </c>
      <c r="AB99" s="14">
        <v>5089</v>
      </c>
      <c r="AC99" s="14">
        <v>5350</v>
      </c>
      <c r="AD99" s="14">
        <v>5351</v>
      </c>
      <c r="AE99" s="14">
        <v>5416</v>
      </c>
      <c r="AF99" s="14">
        <v>5417</v>
      </c>
      <c r="AG99" s="14">
        <v>5965</v>
      </c>
      <c r="AH99" s="14">
        <v>5966</v>
      </c>
      <c r="AI99" s="14">
        <v>7348</v>
      </c>
      <c r="AJ99" s="14">
        <v>7349</v>
      </c>
      <c r="AK99" s="14">
        <v>7419</v>
      </c>
      <c r="AL99"/>
      <c r="AM99" s="14">
        <f t="shared" si="41"/>
        <v>726</v>
      </c>
      <c r="AN99" s="14">
        <f t="shared" si="42"/>
        <v>206</v>
      </c>
      <c r="AO99" s="14">
        <f t="shared" si="43"/>
        <v>812</v>
      </c>
      <c r="AP99" s="14">
        <f t="shared" si="44"/>
        <v>713</v>
      </c>
      <c r="AQ99" s="14">
        <f t="shared" si="45"/>
        <v>902</v>
      </c>
      <c r="AR99" s="14">
        <f t="shared" si="46"/>
        <v>446</v>
      </c>
      <c r="AS99" s="14">
        <f t="shared" si="47"/>
        <v>290</v>
      </c>
      <c r="AT99" s="14">
        <f t="shared" si="48"/>
        <v>985</v>
      </c>
      <c r="AU99" s="14">
        <f t="shared" si="49"/>
        <v>261</v>
      </c>
      <c r="AV99" s="14">
        <f t="shared" si="50"/>
        <v>65</v>
      </c>
      <c r="AW99" s="14">
        <f t="shared" si="51"/>
        <v>548</v>
      </c>
      <c r="AX99" s="14">
        <f t="shared" si="52"/>
        <v>1382</v>
      </c>
      <c r="AY99" s="14">
        <f t="shared" si="53"/>
        <v>70</v>
      </c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>
      <c r="A100" s="14" t="s">
        <v>287</v>
      </c>
      <c r="B100" s="14" t="s">
        <v>255</v>
      </c>
      <c r="C100" s="14" t="s">
        <v>128</v>
      </c>
      <c r="D100" s="18" t="s">
        <v>643</v>
      </c>
      <c r="E100" s="18" t="s">
        <v>125</v>
      </c>
      <c r="F100" s="18">
        <v>32</v>
      </c>
      <c r="G100" s="18" t="s">
        <v>644</v>
      </c>
      <c r="H100" s="20"/>
      <c r="I100" s="20"/>
      <c r="J100"/>
      <c r="K100"/>
      <c r="L100" s="14">
        <v>1</v>
      </c>
      <c r="M100" s="14">
        <v>742</v>
      </c>
      <c r="N100" s="14">
        <v>744</v>
      </c>
      <c r="O100" s="14">
        <v>949</v>
      </c>
      <c r="P100" s="14">
        <v>950</v>
      </c>
      <c r="Q100" s="14">
        <v>1765</v>
      </c>
      <c r="R100" s="14">
        <v>1766</v>
      </c>
      <c r="S100" s="14">
        <v>2479</v>
      </c>
      <c r="T100" s="14">
        <v>2480</v>
      </c>
      <c r="U100" s="14">
        <v>3385</v>
      </c>
      <c r="V100" s="14">
        <v>3386</v>
      </c>
      <c r="W100" s="14">
        <v>3832</v>
      </c>
      <c r="X100" s="14">
        <v>3833</v>
      </c>
      <c r="Y100" s="14">
        <v>4123</v>
      </c>
      <c r="Z100" s="14">
        <v>4124</v>
      </c>
      <c r="AA100" s="14">
        <v>5110</v>
      </c>
      <c r="AB100" s="14">
        <v>5111</v>
      </c>
      <c r="AC100" s="14">
        <v>5371</v>
      </c>
      <c r="AD100" s="14">
        <v>5372</v>
      </c>
      <c r="AE100" s="14">
        <v>5437</v>
      </c>
      <c r="AF100" s="14">
        <v>5438</v>
      </c>
      <c r="AG100" s="14">
        <v>5986</v>
      </c>
      <c r="AH100" s="14">
        <v>5987</v>
      </c>
      <c r="AI100" s="14">
        <v>7369</v>
      </c>
      <c r="AJ100" s="14">
        <v>7370</v>
      </c>
      <c r="AK100" s="14">
        <v>7441</v>
      </c>
      <c r="AL100"/>
      <c r="AM100" s="14">
        <f t="shared" si="41"/>
        <v>741</v>
      </c>
      <c r="AN100" s="14">
        <f t="shared" si="42"/>
        <v>205</v>
      </c>
      <c r="AO100" s="14">
        <f t="shared" si="43"/>
        <v>815</v>
      </c>
      <c r="AP100" s="14">
        <f t="shared" si="44"/>
        <v>713</v>
      </c>
      <c r="AQ100" s="14">
        <f t="shared" si="45"/>
        <v>905</v>
      </c>
      <c r="AR100" s="14">
        <f t="shared" si="46"/>
        <v>446</v>
      </c>
      <c r="AS100" s="14">
        <f t="shared" si="47"/>
        <v>290</v>
      </c>
      <c r="AT100" s="14">
        <f t="shared" si="48"/>
        <v>986</v>
      </c>
      <c r="AU100" s="14">
        <f t="shared" si="49"/>
        <v>260</v>
      </c>
      <c r="AV100" s="14">
        <f t="shared" si="50"/>
        <v>65</v>
      </c>
      <c r="AW100" s="14">
        <f t="shared" si="51"/>
        <v>548</v>
      </c>
      <c r="AX100" s="14">
        <f t="shared" si="52"/>
        <v>1382</v>
      </c>
      <c r="AY100" s="14">
        <f t="shared" si="53"/>
        <v>71</v>
      </c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s="18" customFormat="1" ht="12">
      <c r="A101" s="18" t="s">
        <v>341</v>
      </c>
      <c r="B101" s="18" t="s">
        <v>255</v>
      </c>
      <c r="C101" s="18" t="s">
        <v>125</v>
      </c>
      <c r="D101" s="18" t="s">
        <v>711</v>
      </c>
      <c r="E101" s="18" t="s">
        <v>131</v>
      </c>
      <c r="F101" s="18">
        <v>33</v>
      </c>
      <c r="G101" s="18" t="s">
        <v>712</v>
      </c>
      <c r="L101" s="18">
        <v>1</v>
      </c>
      <c r="M101" s="18">
        <v>742</v>
      </c>
      <c r="N101" s="18">
        <v>743</v>
      </c>
      <c r="O101" s="18">
        <v>949</v>
      </c>
      <c r="P101" s="18">
        <v>950</v>
      </c>
      <c r="Q101" s="18">
        <v>1762</v>
      </c>
      <c r="R101" s="18">
        <v>1763</v>
      </c>
      <c r="S101" s="18">
        <v>2476</v>
      </c>
      <c r="T101" s="18">
        <v>2477</v>
      </c>
      <c r="U101" s="18">
        <v>3376</v>
      </c>
      <c r="V101" s="18">
        <v>3377</v>
      </c>
      <c r="W101" s="18">
        <v>3823</v>
      </c>
      <c r="X101" s="18">
        <v>3824</v>
      </c>
      <c r="Y101" s="18">
        <v>4114</v>
      </c>
      <c r="Z101" s="18">
        <v>4115</v>
      </c>
      <c r="AA101" s="18">
        <v>5101</v>
      </c>
      <c r="AB101" s="18">
        <v>5102</v>
      </c>
      <c r="AC101" s="18">
        <v>5361</v>
      </c>
      <c r="AD101" s="18">
        <v>5362</v>
      </c>
      <c r="AE101" s="18">
        <v>5428</v>
      </c>
      <c r="AF101" s="18">
        <v>5429</v>
      </c>
      <c r="AG101" s="18">
        <v>5977</v>
      </c>
      <c r="AH101" s="18">
        <v>5978</v>
      </c>
      <c r="AI101" s="18">
        <v>7360</v>
      </c>
      <c r="AJ101" s="18">
        <v>7361</v>
      </c>
      <c r="AK101" s="18">
        <v>7432</v>
      </c>
      <c r="AM101" s="18">
        <f t="shared" si="41"/>
        <v>741</v>
      </c>
      <c r="AN101" s="18">
        <f t="shared" si="42"/>
        <v>206</v>
      </c>
      <c r="AO101" s="18">
        <f t="shared" si="43"/>
        <v>812</v>
      </c>
      <c r="AP101" s="18">
        <f t="shared" si="44"/>
        <v>713</v>
      </c>
      <c r="AQ101" s="18">
        <f t="shared" si="45"/>
        <v>899</v>
      </c>
      <c r="AR101" s="18">
        <f t="shared" si="46"/>
        <v>446</v>
      </c>
      <c r="AS101" s="18">
        <f t="shared" si="47"/>
        <v>290</v>
      </c>
      <c r="AT101" s="18">
        <f t="shared" si="48"/>
        <v>986</v>
      </c>
      <c r="AU101" s="18">
        <f t="shared" si="49"/>
        <v>259</v>
      </c>
      <c r="AV101" s="18">
        <f t="shared" si="50"/>
        <v>66</v>
      </c>
      <c r="AW101" s="18">
        <f t="shared" si="51"/>
        <v>548</v>
      </c>
      <c r="AX101" s="18">
        <f t="shared" si="52"/>
        <v>1382</v>
      </c>
      <c r="AY101" s="18">
        <f t="shared" si="53"/>
        <v>71</v>
      </c>
    </row>
    <row r="102" spans="1:1024" s="14" customFormat="1" ht="12">
      <c r="A102" s="14" t="s">
        <v>289</v>
      </c>
      <c r="B102" s="14" t="s">
        <v>255</v>
      </c>
      <c r="C102" s="14" t="s">
        <v>131</v>
      </c>
      <c r="D102" s="18" t="s">
        <v>645</v>
      </c>
      <c r="E102" s="18" t="s">
        <v>646</v>
      </c>
      <c r="F102" s="18">
        <v>36</v>
      </c>
      <c r="G102" s="18" t="s">
        <v>647</v>
      </c>
      <c r="H102" s="18" t="s">
        <v>648</v>
      </c>
      <c r="I102" s="18" t="s">
        <v>649</v>
      </c>
      <c r="J102" s="14" t="s">
        <v>650</v>
      </c>
      <c r="K102" s="14" t="s">
        <v>651</v>
      </c>
      <c r="L102" s="14">
        <v>1</v>
      </c>
      <c r="M102" s="14">
        <v>747</v>
      </c>
      <c r="N102" s="14">
        <v>748</v>
      </c>
      <c r="O102" s="14">
        <v>954</v>
      </c>
      <c r="P102" s="14">
        <v>955</v>
      </c>
      <c r="Q102" s="14">
        <v>1767</v>
      </c>
      <c r="R102" s="14">
        <v>1768</v>
      </c>
      <c r="S102" s="14">
        <v>2481</v>
      </c>
      <c r="T102" s="14">
        <v>2482</v>
      </c>
      <c r="U102" s="14">
        <v>3384</v>
      </c>
      <c r="V102" s="14">
        <v>3385</v>
      </c>
      <c r="W102" s="14">
        <v>3831</v>
      </c>
      <c r="X102" s="14">
        <v>3832</v>
      </c>
      <c r="Y102" s="14">
        <v>4122</v>
      </c>
      <c r="Z102" s="14">
        <v>4123</v>
      </c>
      <c r="AA102" s="14">
        <v>5109</v>
      </c>
      <c r="AB102" s="14">
        <v>5110</v>
      </c>
      <c r="AC102" s="14">
        <v>5370</v>
      </c>
      <c r="AD102" s="14">
        <v>5371</v>
      </c>
      <c r="AE102" s="14">
        <v>5436</v>
      </c>
      <c r="AF102" s="14">
        <v>5437</v>
      </c>
      <c r="AG102" s="14">
        <v>5985</v>
      </c>
      <c r="AH102" s="14">
        <v>5986</v>
      </c>
      <c r="AI102" s="14">
        <v>7368</v>
      </c>
      <c r="AJ102" s="14">
        <v>7369</v>
      </c>
      <c r="AK102" s="14">
        <v>7439</v>
      </c>
      <c r="AM102" s="14">
        <f t="shared" si="41"/>
        <v>746</v>
      </c>
      <c r="AN102" s="14">
        <f t="shared" si="42"/>
        <v>206</v>
      </c>
      <c r="AO102" s="14">
        <f t="shared" si="43"/>
        <v>812</v>
      </c>
      <c r="AP102" s="14">
        <f t="shared" si="44"/>
        <v>713</v>
      </c>
      <c r="AQ102" s="14">
        <f t="shared" si="45"/>
        <v>902</v>
      </c>
      <c r="AR102" s="14">
        <f t="shared" si="46"/>
        <v>446</v>
      </c>
      <c r="AS102" s="14">
        <f t="shared" si="47"/>
        <v>290</v>
      </c>
      <c r="AT102" s="14">
        <f t="shared" si="48"/>
        <v>986</v>
      </c>
      <c r="AU102" s="14">
        <f t="shared" si="49"/>
        <v>260</v>
      </c>
      <c r="AV102" s="14">
        <f t="shared" si="50"/>
        <v>65</v>
      </c>
      <c r="AW102" s="14">
        <f t="shared" si="51"/>
        <v>548</v>
      </c>
      <c r="AX102" s="14">
        <f t="shared" si="52"/>
        <v>1382</v>
      </c>
      <c r="AY102" s="14">
        <f t="shared" si="53"/>
        <v>70</v>
      </c>
    </row>
    <row r="103" spans="1:1024" s="14" customFormat="1" ht="12">
      <c r="A103" s="14" t="s">
        <v>295</v>
      </c>
      <c r="B103" s="14" t="s">
        <v>255</v>
      </c>
      <c r="C103" s="14" t="s">
        <v>131</v>
      </c>
      <c r="D103" s="18" t="s">
        <v>652</v>
      </c>
      <c r="E103" s="18" t="s">
        <v>653</v>
      </c>
      <c r="F103" s="18">
        <v>39</v>
      </c>
      <c r="G103" s="18" t="s">
        <v>654</v>
      </c>
      <c r="H103" s="18" t="s">
        <v>655</v>
      </c>
      <c r="I103" s="18" t="s">
        <v>656</v>
      </c>
      <c r="L103" s="14">
        <v>1</v>
      </c>
      <c r="M103" s="14">
        <v>754</v>
      </c>
      <c r="N103" s="14">
        <v>755</v>
      </c>
      <c r="O103" s="14">
        <v>960</v>
      </c>
      <c r="P103" s="14">
        <v>961</v>
      </c>
      <c r="Q103" s="14">
        <v>1773</v>
      </c>
      <c r="R103" s="14">
        <v>1774</v>
      </c>
      <c r="S103" s="14">
        <v>2487</v>
      </c>
      <c r="T103" s="14">
        <v>2488</v>
      </c>
      <c r="U103" s="14">
        <v>3390</v>
      </c>
      <c r="V103" s="14">
        <v>3391</v>
      </c>
      <c r="W103" s="14">
        <v>3836</v>
      </c>
      <c r="X103" s="14">
        <v>3837</v>
      </c>
      <c r="Y103" s="14">
        <v>4128</v>
      </c>
      <c r="Z103" s="14">
        <v>4129</v>
      </c>
      <c r="AA103" s="14">
        <v>5115</v>
      </c>
      <c r="AB103" s="14">
        <v>5116</v>
      </c>
      <c r="AC103" s="14">
        <v>5376</v>
      </c>
      <c r="AD103" s="14">
        <v>5377</v>
      </c>
      <c r="AE103" s="14">
        <v>5445</v>
      </c>
      <c r="AF103" s="14">
        <v>5446</v>
      </c>
      <c r="AG103" s="14">
        <v>5991</v>
      </c>
      <c r="AH103" s="14">
        <v>5992</v>
      </c>
      <c r="AI103" s="14">
        <v>7374</v>
      </c>
      <c r="AJ103" s="14">
        <v>7375</v>
      </c>
      <c r="AK103" s="14">
        <v>7445</v>
      </c>
      <c r="AM103" s="14">
        <f t="shared" si="41"/>
        <v>753</v>
      </c>
      <c r="AN103" s="14">
        <f t="shared" si="42"/>
        <v>205</v>
      </c>
      <c r="AO103" s="14">
        <f t="shared" si="43"/>
        <v>812</v>
      </c>
      <c r="AP103" s="14">
        <f t="shared" si="44"/>
        <v>713</v>
      </c>
      <c r="AQ103" s="14">
        <f t="shared" si="45"/>
        <v>902</v>
      </c>
      <c r="AR103" s="14">
        <f t="shared" si="46"/>
        <v>445</v>
      </c>
      <c r="AS103" s="14">
        <f t="shared" si="47"/>
        <v>291</v>
      </c>
      <c r="AT103" s="14">
        <f t="shared" si="48"/>
        <v>986</v>
      </c>
      <c r="AU103" s="14">
        <f t="shared" si="49"/>
        <v>260</v>
      </c>
      <c r="AV103" s="14">
        <f t="shared" si="50"/>
        <v>68</v>
      </c>
      <c r="AW103" s="14">
        <f t="shared" si="51"/>
        <v>545</v>
      </c>
      <c r="AX103" s="14">
        <f t="shared" si="52"/>
        <v>1382</v>
      </c>
      <c r="AY103" s="14">
        <f t="shared" si="53"/>
        <v>70</v>
      </c>
    </row>
    <row r="104" spans="1:1024" s="14" customFormat="1" ht="12">
      <c r="A104" s="14" t="s">
        <v>299</v>
      </c>
      <c r="B104" s="14" t="s">
        <v>255</v>
      </c>
      <c r="C104" s="14" t="s">
        <v>131</v>
      </c>
      <c r="D104" s="18" t="s">
        <v>657</v>
      </c>
      <c r="E104" s="18" t="s">
        <v>125</v>
      </c>
      <c r="F104" s="18">
        <v>40</v>
      </c>
      <c r="G104" s="18" t="s">
        <v>658</v>
      </c>
      <c r="H104" s="18"/>
      <c r="I104" s="18"/>
      <c r="L104" s="14">
        <v>1</v>
      </c>
      <c r="M104" s="14">
        <v>718</v>
      </c>
      <c r="N104" s="14">
        <v>719</v>
      </c>
      <c r="O104" s="14">
        <v>924</v>
      </c>
      <c r="P104" s="14">
        <v>925</v>
      </c>
      <c r="Q104" s="14">
        <v>1737</v>
      </c>
      <c r="R104" s="14">
        <v>1738</v>
      </c>
      <c r="S104" s="14">
        <v>2451</v>
      </c>
      <c r="T104" s="14">
        <v>2452</v>
      </c>
      <c r="U104" s="14">
        <v>3354</v>
      </c>
      <c r="V104" s="14">
        <v>3355</v>
      </c>
      <c r="W104" s="14">
        <v>3801</v>
      </c>
      <c r="X104" s="14">
        <v>3802</v>
      </c>
      <c r="Y104" s="14">
        <v>4092</v>
      </c>
      <c r="Z104" s="14">
        <v>4093</v>
      </c>
      <c r="AA104" s="14">
        <v>5069</v>
      </c>
      <c r="AB104" s="14">
        <v>5070</v>
      </c>
      <c r="AC104" s="14">
        <v>5333</v>
      </c>
      <c r="AD104" s="14">
        <v>5334</v>
      </c>
      <c r="AE104" s="14">
        <v>5407</v>
      </c>
      <c r="AF104" s="14">
        <v>5408</v>
      </c>
      <c r="AG104" s="14">
        <v>5955</v>
      </c>
      <c r="AH104" s="14">
        <v>5956</v>
      </c>
      <c r="AI104" s="14">
        <v>7338</v>
      </c>
      <c r="AJ104" s="14">
        <v>7339</v>
      </c>
      <c r="AK104" s="14">
        <v>7409</v>
      </c>
      <c r="AM104" s="14">
        <f t="shared" si="41"/>
        <v>717</v>
      </c>
      <c r="AN104" s="14">
        <f t="shared" si="42"/>
        <v>205</v>
      </c>
      <c r="AO104" s="14">
        <f t="shared" si="43"/>
        <v>812</v>
      </c>
      <c r="AP104" s="14">
        <f t="shared" si="44"/>
        <v>713</v>
      </c>
      <c r="AQ104" s="14">
        <f t="shared" si="45"/>
        <v>902</v>
      </c>
      <c r="AR104" s="14">
        <f t="shared" si="46"/>
        <v>446</v>
      </c>
      <c r="AS104" s="14">
        <f t="shared" si="47"/>
        <v>290</v>
      </c>
      <c r="AT104" s="14">
        <f t="shared" si="48"/>
        <v>976</v>
      </c>
      <c r="AU104" s="14">
        <f t="shared" si="49"/>
        <v>263</v>
      </c>
      <c r="AV104" s="14">
        <f t="shared" si="50"/>
        <v>73</v>
      </c>
      <c r="AW104" s="14">
        <f t="shared" si="51"/>
        <v>547</v>
      </c>
      <c r="AX104" s="14">
        <f t="shared" si="52"/>
        <v>1382</v>
      </c>
      <c r="AY104" s="14">
        <f t="shared" si="53"/>
        <v>70</v>
      </c>
    </row>
    <row r="105" spans="1:1024">
      <c r="A105" s="14" t="s">
        <v>301</v>
      </c>
      <c r="B105" s="14" t="s">
        <v>255</v>
      </c>
      <c r="C105" s="14" t="s">
        <v>125</v>
      </c>
      <c r="D105" s="18" t="s">
        <v>659</v>
      </c>
      <c r="E105" s="18" t="s">
        <v>660</v>
      </c>
      <c r="F105" s="18">
        <v>41</v>
      </c>
      <c r="G105" s="18" t="s">
        <v>661</v>
      </c>
      <c r="H105" s="18" t="s">
        <v>662</v>
      </c>
      <c r="I105" s="20"/>
      <c r="J105"/>
      <c r="K105"/>
      <c r="L105" s="14">
        <v>1</v>
      </c>
      <c r="M105" s="14">
        <v>708</v>
      </c>
      <c r="N105" s="14">
        <v>709</v>
      </c>
      <c r="O105" s="14">
        <v>915</v>
      </c>
      <c r="P105" s="14">
        <v>916</v>
      </c>
      <c r="Q105" s="14">
        <v>1728</v>
      </c>
      <c r="R105" s="14">
        <v>1729</v>
      </c>
      <c r="S105" s="14">
        <v>2442</v>
      </c>
      <c r="T105" s="14">
        <v>2443</v>
      </c>
      <c r="U105" s="14">
        <v>3342</v>
      </c>
      <c r="V105" s="14">
        <v>3343</v>
      </c>
      <c r="W105" s="14">
        <v>3788</v>
      </c>
      <c r="X105" s="14">
        <v>3789</v>
      </c>
      <c r="Y105" s="14">
        <v>4081</v>
      </c>
      <c r="Z105" s="14">
        <v>4082</v>
      </c>
      <c r="AA105" s="14">
        <v>5067</v>
      </c>
      <c r="AB105" s="14">
        <v>5068</v>
      </c>
      <c r="AC105" s="14">
        <v>5321</v>
      </c>
      <c r="AD105" s="14">
        <v>5322</v>
      </c>
      <c r="AE105" s="14">
        <v>5395</v>
      </c>
      <c r="AF105" s="14">
        <v>5396</v>
      </c>
      <c r="AG105" s="14">
        <v>5943</v>
      </c>
      <c r="AH105" s="14">
        <v>5944</v>
      </c>
      <c r="AI105" s="14">
        <v>7326</v>
      </c>
      <c r="AJ105" s="14">
        <v>7327</v>
      </c>
      <c r="AK105" s="14">
        <v>7397</v>
      </c>
      <c r="AL105"/>
      <c r="AM105" s="14">
        <f t="shared" si="41"/>
        <v>707</v>
      </c>
      <c r="AN105" s="14">
        <f t="shared" si="42"/>
        <v>206</v>
      </c>
      <c r="AO105" s="14">
        <f t="shared" si="43"/>
        <v>812</v>
      </c>
      <c r="AP105" s="14">
        <f t="shared" si="44"/>
        <v>713</v>
      </c>
      <c r="AQ105" s="14">
        <f t="shared" si="45"/>
        <v>899</v>
      </c>
      <c r="AR105" s="14">
        <f t="shared" si="46"/>
        <v>445</v>
      </c>
      <c r="AS105" s="14">
        <f t="shared" si="47"/>
        <v>292</v>
      </c>
      <c r="AT105" s="14">
        <f t="shared" si="48"/>
        <v>985</v>
      </c>
      <c r="AU105" s="14">
        <f t="shared" si="49"/>
        <v>253</v>
      </c>
      <c r="AV105" s="14">
        <f t="shared" si="50"/>
        <v>73</v>
      </c>
      <c r="AW105" s="14">
        <f t="shared" si="51"/>
        <v>547</v>
      </c>
      <c r="AX105" s="14">
        <f t="shared" si="52"/>
        <v>1382</v>
      </c>
      <c r="AY105" s="14">
        <f t="shared" si="53"/>
        <v>70</v>
      </c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>
      <c r="A106" s="14" t="s">
        <v>304</v>
      </c>
      <c r="B106" s="14" t="s">
        <v>255</v>
      </c>
      <c r="C106" s="14" t="s">
        <v>119</v>
      </c>
      <c r="D106" s="18" t="s">
        <v>663</v>
      </c>
      <c r="E106" s="18" t="s">
        <v>664</v>
      </c>
      <c r="F106" s="18">
        <v>43</v>
      </c>
      <c r="G106" s="18" t="s">
        <v>665</v>
      </c>
      <c r="H106" s="18" t="s">
        <v>666</v>
      </c>
      <c r="I106" s="20"/>
      <c r="J106"/>
      <c r="K106"/>
      <c r="L106" s="14">
        <v>1</v>
      </c>
      <c r="M106" s="14">
        <v>746</v>
      </c>
      <c r="N106" s="14">
        <v>747</v>
      </c>
      <c r="O106" s="14">
        <v>954</v>
      </c>
      <c r="P106" s="14">
        <v>955</v>
      </c>
      <c r="Q106" s="14">
        <v>1766</v>
      </c>
      <c r="R106" s="14">
        <v>1767</v>
      </c>
      <c r="S106" s="14">
        <v>2484</v>
      </c>
      <c r="T106" s="14">
        <v>2485</v>
      </c>
      <c r="U106" s="14">
        <v>3401</v>
      </c>
      <c r="V106" s="14">
        <v>3402</v>
      </c>
      <c r="W106" s="14">
        <v>3849</v>
      </c>
      <c r="X106" s="14">
        <v>3850</v>
      </c>
      <c r="Y106" s="14">
        <v>4139</v>
      </c>
      <c r="Z106" s="14">
        <v>4140</v>
      </c>
      <c r="AA106" s="14">
        <v>5125</v>
      </c>
      <c r="AB106" s="14">
        <v>5126</v>
      </c>
      <c r="AC106" s="14">
        <v>5387</v>
      </c>
      <c r="AD106" s="14">
        <v>5388</v>
      </c>
      <c r="AE106" s="14">
        <v>5454</v>
      </c>
      <c r="AF106" s="14">
        <v>5455</v>
      </c>
      <c r="AG106" s="14">
        <v>6002</v>
      </c>
      <c r="AH106" s="14">
        <v>6003</v>
      </c>
      <c r="AI106" s="14">
        <v>7384</v>
      </c>
      <c r="AJ106" s="14">
        <v>7385</v>
      </c>
      <c r="AK106" s="14">
        <v>7476</v>
      </c>
      <c r="AL106"/>
      <c r="AM106" s="14">
        <f t="shared" si="41"/>
        <v>745</v>
      </c>
      <c r="AN106" s="14">
        <f t="shared" si="42"/>
        <v>207</v>
      </c>
      <c r="AO106" s="14">
        <f t="shared" si="43"/>
        <v>811</v>
      </c>
      <c r="AP106" s="14">
        <f t="shared" si="44"/>
        <v>717</v>
      </c>
      <c r="AQ106" s="14">
        <f t="shared" si="45"/>
        <v>916</v>
      </c>
      <c r="AR106" s="14">
        <f t="shared" si="46"/>
        <v>447</v>
      </c>
      <c r="AS106" s="14">
        <f t="shared" si="47"/>
        <v>289</v>
      </c>
      <c r="AT106" s="14">
        <f t="shared" si="48"/>
        <v>985</v>
      </c>
      <c r="AU106" s="14">
        <f t="shared" si="49"/>
        <v>261</v>
      </c>
      <c r="AV106" s="14">
        <f t="shared" si="50"/>
        <v>66</v>
      </c>
      <c r="AW106" s="14">
        <f t="shared" si="51"/>
        <v>547</v>
      </c>
      <c r="AX106" s="14">
        <f t="shared" si="52"/>
        <v>1381</v>
      </c>
      <c r="AY106" s="14">
        <f t="shared" si="53"/>
        <v>91</v>
      </c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>
      <c r="A107" s="14" t="s">
        <v>307</v>
      </c>
      <c r="B107" s="14" t="s">
        <v>255</v>
      </c>
      <c r="C107" s="14" t="s">
        <v>131</v>
      </c>
      <c r="D107" s="18" t="s">
        <v>667</v>
      </c>
      <c r="E107" s="18" t="s">
        <v>668</v>
      </c>
      <c r="F107" s="18">
        <v>51</v>
      </c>
      <c r="G107" s="18" t="s">
        <v>669</v>
      </c>
      <c r="H107" s="18" t="s">
        <v>670</v>
      </c>
      <c r="I107" s="20"/>
      <c r="J107"/>
      <c r="K107"/>
      <c r="L107" s="14">
        <v>1</v>
      </c>
      <c r="M107" s="14">
        <v>747</v>
      </c>
      <c r="N107" s="14">
        <v>749</v>
      </c>
      <c r="O107" s="14">
        <v>954</v>
      </c>
      <c r="P107" s="14">
        <v>955</v>
      </c>
      <c r="Q107" s="14">
        <v>1767</v>
      </c>
      <c r="R107" s="14">
        <v>1768</v>
      </c>
      <c r="S107" s="14">
        <v>2481</v>
      </c>
      <c r="T107" s="14">
        <v>2482</v>
      </c>
      <c r="U107" s="14">
        <v>3383</v>
      </c>
      <c r="V107" s="14">
        <v>3384</v>
      </c>
      <c r="W107" s="14">
        <v>3832</v>
      </c>
      <c r="X107" s="14">
        <v>3833</v>
      </c>
      <c r="Y107" s="14">
        <v>4125</v>
      </c>
      <c r="Z107" s="14">
        <v>4126</v>
      </c>
      <c r="AA107" s="14">
        <v>5099</v>
      </c>
      <c r="AB107" s="14">
        <v>5100</v>
      </c>
      <c r="AC107" s="14">
        <v>5371</v>
      </c>
      <c r="AD107" s="14">
        <v>5372</v>
      </c>
      <c r="AE107" s="14">
        <v>5436</v>
      </c>
      <c r="AF107" s="14">
        <v>5437</v>
      </c>
      <c r="AG107" s="14">
        <v>5985</v>
      </c>
      <c r="AH107" s="14">
        <v>5986</v>
      </c>
      <c r="AI107" s="14">
        <v>7371</v>
      </c>
      <c r="AJ107" s="14">
        <v>7372</v>
      </c>
      <c r="AK107" s="14">
        <v>7439</v>
      </c>
      <c r="AL107"/>
      <c r="AM107" s="14">
        <f t="shared" si="41"/>
        <v>746</v>
      </c>
      <c r="AN107" s="14">
        <f t="shared" si="42"/>
        <v>205</v>
      </c>
      <c r="AO107" s="14">
        <f t="shared" si="43"/>
        <v>812</v>
      </c>
      <c r="AP107" s="14">
        <f t="shared" si="44"/>
        <v>713</v>
      </c>
      <c r="AQ107" s="14">
        <f t="shared" si="45"/>
        <v>901</v>
      </c>
      <c r="AR107" s="14">
        <f t="shared" si="46"/>
        <v>448</v>
      </c>
      <c r="AS107" s="14">
        <f t="shared" si="47"/>
        <v>292</v>
      </c>
      <c r="AT107" s="14">
        <f t="shared" si="48"/>
        <v>973</v>
      </c>
      <c r="AU107" s="14">
        <f t="shared" si="49"/>
        <v>271</v>
      </c>
      <c r="AV107" s="14">
        <f t="shared" si="50"/>
        <v>64</v>
      </c>
      <c r="AW107" s="14">
        <f t="shared" si="51"/>
        <v>548</v>
      </c>
      <c r="AX107" s="14">
        <f t="shared" si="52"/>
        <v>1385</v>
      </c>
      <c r="AY107" s="14">
        <f t="shared" si="53"/>
        <v>67</v>
      </c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>
      <c r="A108" s="14" t="s">
        <v>310</v>
      </c>
      <c r="B108" s="14" t="s">
        <v>255</v>
      </c>
      <c r="C108" s="14" t="s">
        <v>131</v>
      </c>
      <c r="D108" s="18" t="s">
        <v>671</v>
      </c>
      <c r="E108" s="18" t="s">
        <v>672</v>
      </c>
      <c r="F108" s="18">
        <v>52</v>
      </c>
      <c r="G108" s="18" t="s">
        <v>673</v>
      </c>
      <c r="H108" s="18" t="s">
        <v>674</v>
      </c>
      <c r="I108" s="20"/>
      <c r="J108"/>
      <c r="K108"/>
      <c r="L108" s="14">
        <v>1</v>
      </c>
      <c r="M108" s="14">
        <v>750</v>
      </c>
      <c r="N108" s="14">
        <v>752</v>
      </c>
      <c r="O108" s="14">
        <v>957</v>
      </c>
      <c r="P108" s="14">
        <v>958</v>
      </c>
      <c r="Q108" s="14">
        <v>1770</v>
      </c>
      <c r="R108" s="14">
        <v>1771</v>
      </c>
      <c r="S108" s="14">
        <v>2484</v>
      </c>
      <c r="T108" s="14">
        <v>2485</v>
      </c>
      <c r="U108" s="14">
        <v>3387</v>
      </c>
      <c r="V108" s="14">
        <v>3388</v>
      </c>
      <c r="W108" s="14">
        <v>3834</v>
      </c>
      <c r="X108" s="14">
        <v>3835</v>
      </c>
      <c r="Y108" s="14">
        <v>4125</v>
      </c>
      <c r="Z108" s="14">
        <v>4126</v>
      </c>
      <c r="AA108" s="14">
        <v>5109</v>
      </c>
      <c r="AB108" s="14">
        <v>5110</v>
      </c>
      <c r="AC108" s="14">
        <v>5373</v>
      </c>
      <c r="AD108" s="14">
        <v>5374</v>
      </c>
      <c r="AE108" s="14">
        <v>5444</v>
      </c>
      <c r="AF108" s="14">
        <v>5445</v>
      </c>
      <c r="AG108" s="14">
        <v>5988</v>
      </c>
      <c r="AH108" s="14">
        <v>5989</v>
      </c>
      <c r="AI108" s="14">
        <v>7371</v>
      </c>
      <c r="AJ108" s="14">
        <v>7372</v>
      </c>
      <c r="AK108" s="14">
        <v>7442</v>
      </c>
      <c r="AL108"/>
      <c r="AM108" s="14">
        <f t="shared" si="41"/>
        <v>749</v>
      </c>
      <c r="AN108" s="14">
        <f t="shared" si="42"/>
        <v>205</v>
      </c>
      <c r="AO108" s="14">
        <f t="shared" si="43"/>
        <v>812</v>
      </c>
      <c r="AP108" s="14">
        <f t="shared" si="44"/>
        <v>713</v>
      </c>
      <c r="AQ108" s="14">
        <f t="shared" si="45"/>
        <v>902</v>
      </c>
      <c r="AR108" s="14">
        <f t="shared" si="46"/>
        <v>446</v>
      </c>
      <c r="AS108" s="14">
        <f t="shared" si="47"/>
        <v>290</v>
      </c>
      <c r="AT108" s="14">
        <f t="shared" si="48"/>
        <v>983</v>
      </c>
      <c r="AU108" s="14">
        <f t="shared" si="49"/>
        <v>263</v>
      </c>
      <c r="AV108" s="14">
        <f t="shared" si="50"/>
        <v>70</v>
      </c>
      <c r="AW108" s="14">
        <f t="shared" si="51"/>
        <v>543</v>
      </c>
      <c r="AX108" s="14">
        <f t="shared" si="52"/>
        <v>1382</v>
      </c>
      <c r="AY108" s="14">
        <f t="shared" si="53"/>
        <v>70</v>
      </c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s="14" customFormat="1" ht="12">
      <c r="A109" s="14" t="s">
        <v>313</v>
      </c>
      <c r="B109" s="14" t="s">
        <v>255</v>
      </c>
      <c r="C109" s="14" t="s">
        <v>114</v>
      </c>
      <c r="D109" s="18" t="s">
        <v>675</v>
      </c>
      <c r="E109" s="18" t="s">
        <v>315</v>
      </c>
      <c r="F109" s="18">
        <v>53</v>
      </c>
      <c r="G109" s="18" t="s">
        <v>676</v>
      </c>
      <c r="H109" s="18"/>
      <c r="I109" s="18"/>
      <c r="L109" s="14">
        <v>1</v>
      </c>
      <c r="M109" s="14">
        <v>635</v>
      </c>
      <c r="N109" s="14">
        <v>636</v>
      </c>
      <c r="O109" s="14">
        <v>842</v>
      </c>
      <c r="P109" s="14">
        <v>843</v>
      </c>
      <c r="Q109" s="14">
        <v>1655</v>
      </c>
      <c r="R109" s="14">
        <v>1656</v>
      </c>
      <c r="S109" s="14">
        <v>2378</v>
      </c>
      <c r="T109" s="14">
        <v>2379</v>
      </c>
      <c r="U109" s="14">
        <v>3263</v>
      </c>
      <c r="V109" s="14">
        <v>3264</v>
      </c>
      <c r="W109" s="14">
        <v>3710</v>
      </c>
      <c r="X109" s="14">
        <v>3711</v>
      </c>
      <c r="Y109" s="14">
        <v>4001</v>
      </c>
      <c r="Z109" s="14">
        <v>4002</v>
      </c>
      <c r="AA109" s="14">
        <v>4988</v>
      </c>
      <c r="AB109" s="14">
        <v>4989</v>
      </c>
      <c r="AC109" s="14">
        <v>5252</v>
      </c>
      <c r="AD109" s="14">
        <v>5253</v>
      </c>
      <c r="AE109" s="14">
        <v>5318</v>
      </c>
      <c r="AF109" s="14">
        <v>5319</v>
      </c>
      <c r="AG109" s="14">
        <v>5867</v>
      </c>
      <c r="AH109" s="14">
        <v>5868</v>
      </c>
      <c r="AI109" s="14">
        <v>7250</v>
      </c>
      <c r="AJ109" s="14">
        <v>7251</v>
      </c>
      <c r="AK109" s="14">
        <v>7309</v>
      </c>
      <c r="AM109" s="14">
        <f t="shared" si="41"/>
        <v>634</v>
      </c>
      <c r="AN109" s="14">
        <f t="shared" si="42"/>
        <v>206</v>
      </c>
      <c r="AO109" s="14">
        <f t="shared" si="43"/>
        <v>812</v>
      </c>
      <c r="AP109" s="14">
        <f t="shared" si="44"/>
        <v>722</v>
      </c>
      <c r="AQ109" s="14">
        <f t="shared" si="45"/>
        <v>884</v>
      </c>
      <c r="AR109" s="14">
        <f t="shared" si="46"/>
        <v>446</v>
      </c>
      <c r="AS109" s="14">
        <f t="shared" si="47"/>
        <v>290</v>
      </c>
      <c r="AT109" s="14">
        <f t="shared" si="48"/>
        <v>986</v>
      </c>
      <c r="AU109" s="14">
        <f t="shared" si="49"/>
        <v>263</v>
      </c>
      <c r="AV109" s="14">
        <f t="shared" si="50"/>
        <v>65</v>
      </c>
      <c r="AW109" s="14">
        <f t="shared" si="51"/>
        <v>548</v>
      </c>
      <c r="AX109" s="14">
        <f t="shared" si="52"/>
        <v>1382</v>
      </c>
      <c r="AY109" s="14">
        <f t="shared" si="53"/>
        <v>58</v>
      </c>
    </row>
    <row r="110" spans="1:1024" s="14" customFormat="1" ht="12">
      <c r="A110" s="14" t="s">
        <v>316</v>
      </c>
      <c r="B110" s="14" t="s">
        <v>255</v>
      </c>
      <c r="C110" s="14" t="s">
        <v>106</v>
      </c>
      <c r="D110" s="18" t="s">
        <v>677</v>
      </c>
      <c r="E110" s="18" t="s">
        <v>318</v>
      </c>
      <c r="F110" s="18">
        <v>61</v>
      </c>
      <c r="G110" s="18" t="s">
        <v>678</v>
      </c>
      <c r="H110" s="18"/>
      <c r="I110" s="18"/>
      <c r="L110" s="14">
        <v>1</v>
      </c>
      <c r="M110" s="14">
        <v>605</v>
      </c>
      <c r="N110" s="14">
        <v>606</v>
      </c>
      <c r="O110" s="14">
        <v>812</v>
      </c>
      <c r="P110" s="14">
        <v>813</v>
      </c>
      <c r="Q110" s="14">
        <v>1626</v>
      </c>
      <c r="R110" s="14">
        <v>1627</v>
      </c>
      <c r="S110" s="14">
        <v>2352</v>
      </c>
      <c r="T110" s="14">
        <v>2353</v>
      </c>
      <c r="U110" s="14">
        <v>3240</v>
      </c>
      <c r="V110" s="14">
        <v>3241</v>
      </c>
      <c r="W110" s="14">
        <v>3686</v>
      </c>
      <c r="X110" s="14">
        <v>3687</v>
      </c>
      <c r="Y110" s="14">
        <v>3977</v>
      </c>
      <c r="Z110" s="14">
        <v>3978</v>
      </c>
      <c r="AA110" s="14">
        <v>4964</v>
      </c>
      <c r="AB110" s="14">
        <v>4965</v>
      </c>
      <c r="AC110" s="14">
        <v>5228</v>
      </c>
      <c r="AD110" s="14">
        <v>5229</v>
      </c>
      <c r="AE110" s="14">
        <v>5294</v>
      </c>
      <c r="AF110" s="14">
        <v>5295</v>
      </c>
      <c r="AG110" s="14">
        <v>5843</v>
      </c>
      <c r="AH110" s="14">
        <v>5844</v>
      </c>
      <c r="AI110" s="14">
        <v>7226</v>
      </c>
      <c r="AJ110" s="14">
        <v>7227</v>
      </c>
      <c r="AK110" s="14">
        <v>7284</v>
      </c>
      <c r="AM110" s="14">
        <f t="shared" si="41"/>
        <v>604</v>
      </c>
      <c r="AN110" s="14">
        <f t="shared" si="42"/>
        <v>206</v>
      </c>
      <c r="AO110" s="14">
        <f t="shared" si="43"/>
        <v>813</v>
      </c>
      <c r="AP110" s="14">
        <f t="shared" si="44"/>
        <v>725</v>
      </c>
      <c r="AQ110" s="14">
        <f t="shared" si="45"/>
        <v>887</v>
      </c>
      <c r="AR110" s="14">
        <f>W110-U110</f>
        <v>446</v>
      </c>
      <c r="AS110" s="14">
        <f t="shared" si="47"/>
        <v>290</v>
      </c>
      <c r="AT110" s="14">
        <f t="shared" si="48"/>
        <v>986</v>
      </c>
      <c r="AU110" s="14">
        <f t="shared" si="49"/>
        <v>263</v>
      </c>
      <c r="AV110" s="14">
        <f t="shared" si="50"/>
        <v>65</v>
      </c>
      <c r="AW110" s="14">
        <f t="shared" si="51"/>
        <v>548</v>
      </c>
      <c r="AX110" s="14">
        <f t="shared" si="52"/>
        <v>1382</v>
      </c>
      <c r="AY110" s="14">
        <f t="shared" si="53"/>
        <v>57</v>
      </c>
    </row>
    <row r="111" spans="1:1024">
      <c r="A111" s="14" t="s">
        <v>319</v>
      </c>
      <c r="B111" s="14" t="s">
        <v>255</v>
      </c>
      <c r="C111" s="14" t="s">
        <v>128</v>
      </c>
      <c r="D111" s="18" t="s">
        <v>679</v>
      </c>
      <c r="E111" s="18" t="s">
        <v>11</v>
      </c>
      <c r="F111" s="18">
        <v>62</v>
      </c>
      <c r="G111" s="18" t="s">
        <v>680</v>
      </c>
      <c r="H111" s="20"/>
      <c r="I111" s="20"/>
      <c r="J111"/>
      <c r="K111"/>
      <c r="L111" s="14">
        <v>1</v>
      </c>
      <c r="M111" s="14">
        <v>746</v>
      </c>
      <c r="N111" s="14">
        <v>747</v>
      </c>
      <c r="O111" s="14">
        <v>953</v>
      </c>
      <c r="P111" s="14">
        <v>954</v>
      </c>
      <c r="Q111" s="14">
        <v>1758</v>
      </c>
      <c r="R111" s="14">
        <v>1759</v>
      </c>
      <c r="S111" s="14">
        <v>2483</v>
      </c>
      <c r="T111" s="14">
        <v>2484</v>
      </c>
      <c r="U111" s="14">
        <v>3394</v>
      </c>
      <c r="V111" s="14">
        <v>3395</v>
      </c>
      <c r="W111" s="14">
        <v>3835</v>
      </c>
      <c r="X111" s="14">
        <v>3836</v>
      </c>
      <c r="Y111" s="14">
        <v>4126</v>
      </c>
      <c r="Z111" s="14">
        <v>4127</v>
      </c>
      <c r="AA111" s="14">
        <v>5103</v>
      </c>
      <c r="AB111" s="14">
        <v>5104</v>
      </c>
      <c r="AC111" s="14">
        <v>5374</v>
      </c>
      <c r="AD111" s="14">
        <v>5375</v>
      </c>
      <c r="AE111" s="14">
        <v>5443</v>
      </c>
      <c r="AF111" s="14">
        <v>5444</v>
      </c>
      <c r="AG111" s="14">
        <v>5989</v>
      </c>
      <c r="AH111" s="14">
        <v>5990</v>
      </c>
      <c r="AI111" s="14">
        <v>7373</v>
      </c>
      <c r="AJ111" s="14">
        <v>7374</v>
      </c>
      <c r="AK111" s="14">
        <v>7442</v>
      </c>
      <c r="AL111"/>
      <c r="AM111" s="14">
        <f t="shared" si="41"/>
        <v>745</v>
      </c>
      <c r="AN111" s="14">
        <f t="shared" si="42"/>
        <v>206</v>
      </c>
      <c r="AO111" s="14">
        <f t="shared" si="43"/>
        <v>804</v>
      </c>
      <c r="AP111" s="14">
        <f t="shared" si="44"/>
        <v>724</v>
      </c>
      <c r="AQ111" s="14">
        <f t="shared" si="45"/>
        <v>910</v>
      </c>
      <c r="AR111" s="14">
        <f t="shared" ref="AR111:AR119" si="54">W111-V111</f>
        <v>440</v>
      </c>
      <c r="AS111" s="14">
        <f t="shared" si="47"/>
        <v>290</v>
      </c>
      <c r="AT111" s="14">
        <f t="shared" si="48"/>
        <v>976</v>
      </c>
      <c r="AU111" s="14">
        <f t="shared" si="49"/>
        <v>270</v>
      </c>
      <c r="AV111" s="14">
        <f t="shared" si="50"/>
        <v>68</v>
      </c>
      <c r="AW111" s="14">
        <f t="shared" si="51"/>
        <v>545</v>
      </c>
      <c r="AX111" s="14">
        <f t="shared" si="52"/>
        <v>1383</v>
      </c>
      <c r="AY111" s="14">
        <f t="shared" si="53"/>
        <v>68</v>
      </c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>
      <c r="A112" s="14" t="s">
        <v>321</v>
      </c>
      <c r="B112" s="14" t="s">
        <v>255</v>
      </c>
      <c r="C112" s="14" t="s">
        <v>131</v>
      </c>
      <c r="D112" s="18" t="s">
        <v>681</v>
      </c>
      <c r="E112" s="18" t="s">
        <v>125</v>
      </c>
      <c r="F112" s="18">
        <v>67</v>
      </c>
      <c r="G112" s="18" t="s">
        <v>682</v>
      </c>
      <c r="H112" s="20"/>
      <c r="I112" s="20"/>
      <c r="J112"/>
      <c r="K112"/>
      <c r="L112" s="14">
        <v>1</v>
      </c>
      <c r="M112" s="14">
        <v>718</v>
      </c>
      <c r="N112" s="14">
        <v>720</v>
      </c>
      <c r="O112" s="14">
        <v>925</v>
      </c>
      <c r="P112" s="14">
        <v>926</v>
      </c>
      <c r="Q112" s="14">
        <v>1738</v>
      </c>
      <c r="R112" s="14">
        <v>1739</v>
      </c>
      <c r="S112" s="14">
        <v>2452</v>
      </c>
      <c r="T112" s="14">
        <v>2453</v>
      </c>
      <c r="U112" s="14">
        <v>3355</v>
      </c>
      <c r="V112" s="14">
        <v>3356</v>
      </c>
      <c r="W112" s="14">
        <v>3802</v>
      </c>
      <c r="X112" s="14">
        <v>3803</v>
      </c>
      <c r="Y112" s="14">
        <v>4093</v>
      </c>
      <c r="Z112" s="14">
        <v>4094</v>
      </c>
      <c r="AA112" s="14">
        <v>5080</v>
      </c>
      <c r="AB112" s="14">
        <v>5081</v>
      </c>
      <c r="AC112" s="14">
        <v>5341</v>
      </c>
      <c r="AD112" s="14">
        <v>5342</v>
      </c>
      <c r="AE112" s="14">
        <v>5413</v>
      </c>
      <c r="AF112" s="14">
        <v>5414</v>
      </c>
      <c r="AG112" s="14">
        <v>5956</v>
      </c>
      <c r="AH112" s="14">
        <v>5957</v>
      </c>
      <c r="AI112" s="14">
        <v>7339</v>
      </c>
      <c r="AJ112" s="14">
        <v>7340</v>
      </c>
      <c r="AK112" s="14">
        <v>7387</v>
      </c>
      <c r="AL112"/>
      <c r="AM112" s="14">
        <f t="shared" si="41"/>
        <v>717</v>
      </c>
      <c r="AN112" s="14">
        <f t="shared" si="42"/>
        <v>205</v>
      </c>
      <c r="AO112" s="14">
        <f t="shared" si="43"/>
        <v>812</v>
      </c>
      <c r="AP112" s="14">
        <f t="shared" si="44"/>
        <v>713</v>
      </c>
      <c r="AQ112" s="14">
        <f t="shared" si="45"/>
        <v>902</v>
      </c>
      <c r="AR112" s="14">
        <f t="shared" si="54"/>
        <v>446</v>
      </c>
      <c r="AS112" s="14">
        <f t="shared" si="47"/>
        <v>290</v>
      </c>
      <c r="AT112" s="14">
        <f t="shared" si="48"/>
        <v>986</v>
      </c>
      <c r="AU112" s="14">
        <f t="shared" si="49"/>
        <v>260</v>
      </c>
      <c r="AV112" s="14">
        <f t="shared" si="50"/>
        <v>71</v>
      </c>
      <c r="AW112" s="14">
        <f t="shared" si="51"/>
        <v>542</v>
      </c>
      <c r="AX112" s="14">
        <f t="shared" si="52"/>
        <v>1382</v>
      </c>
      <c r="AY112" s="14">
        <f t="shared" si="53"/>
        <v>47</v>
      </c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>
      <c r="A113" s="14" t="s">
        <v>323</v>
      </c>
      <c r="B113" s="14" t="s">
        <v>255</v>
      </c>
      <c r="C113" s="14" t="s">
        <v>128</v>
      </c>
      <c r="D113" s="18" t="s">
        <v>683</v>
      </c>
      <c r="E113" s="18" t="s">
        <v>609</v>
      </c>
      <c r="F113" s="18">
        <v>93</v>
      </c>
      <c r="G113" s="18" t="s">
        <v>684</v>
      </c>
      <c r="H113" s="18" t="s">
        <v>685</v>
      </c>
      <c r="I113" s="20"/>
      <c r="J113"/>
      <c r="K113"/>
      <c r="L113" s="14">
        <v>1</v>
      </c>
      <c r="M113" s="14">
        <v>742</v>
      </c>
      <c r="N113" s="14">
        <v>743</v>
      </c>
      <c r="O113" s="14">
        <v>949</v>
      </c>
      <c r="P113" s="14">
        <v>950</v>
      </c>
      <c r="Q113" s="14">
        <v>1765</v>
      </c>
      <c r="R113" s="14">
        <v>1766</v>
      </c>
      <c r="S113" s="14">
        <v>2479</v>
      </c>
      <c r="T113" s="14">
        <v>2480</v>
      </c>
      <c r="U113" s="14">
        <v>3385</v>
      </c>
      <c r="V113" s="14">
        <v>3386</v>
      </c>
      <c r="W113" s="14">
        <v>3832</v>
      </c>
      <c r="X113" s="14">
        <v>3833</v>
      </c>
      <c r="Y113" s="14">
        <v>4123</v>
      </c>
      <c r="Z113" s="14">
        <v>4124</v>
      </c>
      <c r="AA113" s="14">
        <v>5110</v>
      </c>
      <c r="AB113" s="14">
        <v>5111</v>
      </c>
      <c r="AC113" s="14">
        <v>5371</v>
      </c>
      <c r="AD113" s="14">
        <v>5372</v>
      </c>
      <c r="AE113" s="14">
        <v>5437</v>
      </c>
      <c r="AF113" s="14">
        <v>5438</v>
      </c>
      <c r="AG113" s="14">
        <v>5986</v>
      </c>
      <c r="AH113" s="14">
        <v>5987</v>
      </c>
      <c r="AI113" s="14">
        <v>7369</v>
      </c>
      <c r="AJ113" s="14">
        <v>7370</v>
      </c>
      <c r="AK113" s="14">
        <v>7435</v>
      </c>
      <c r="AL113"/>
      <c r="AM113" s="14">
        <f t="shared" si="41"/>
        <v>741</v>
      </c>
      <c r="AN113" s="14">
        <f t="shared" si="42"/>
        <v>206</v>
      </c>
      <c r="AO113" s="14">
        <f t="shared" si="43"/>
        <v>815</v>
      </c>
      <c r="AP113" s="14">
        <f t="shared" si="44"/>
        <v>713</v>
      </c>
      <c r="AQ113" s="14">
        <f t="shared" si="45"/>
        <v>905</v>
      </c>
      <c r="AR113" s="14">
        <f t="shared" si="54"/>
        <v>446</v>
      </c>
      <c r="AS113" s="14">
        <f t="shared" si="47"/>
        <v>290</v>
      </c>
      <c r="AT113" s="14">
        <f t="shared" si="48"/>
        <v>986</v>
      </c>
      <c r="AU113" s="14">
        <f t="shared" si="49"/>
        <v>260</v>
      </c>
      <c r="AV113" s="14">
        <f t="shared" si="50"/>
        <v>65</v>
      </c>
      <c r="AW113" s="14">
        <f t="shared" si="51"/>
        <v>548</v>
      </c>
      <c r="AX113" s="14">
        <f t="shared" si="52"/>
        <v>1382</v>
      </c>
      <c r="AY113" s="14">
        <f t="shared" si="53"/>
        <v>65</v>
      </c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>
      <c r="A114" s="14" t="s">
        <v>326</v>
      </c>
      <c r="B114" s="14" t="s">
        <v>255</v>
      </c>
      <c r="C114" s="14" t="s">
        <v>128</v>
      </c>
      <c r="D114" s="18" t="s">
        <v>686</v>
      </c>
      <c r="E114" s="18" t="s">
        <v>11</v>
      </c>
      <c r="F114" s="18">
        <v>106</v>
      </c>
      <c r="G114" s="18" t="s">
        <v>687</v>
      </c>
      <c r="H114" s="20"/>
      <c r="I114" s="20"/>
      <c r="J114"/>
      <c r="K114"/>
      <c r="L114" s="14">
        <v>1</v>
      </c>
      <c r="M114" s="14">
        <v>734</v>
      </c>
      <c r="N114" s="14">
        <v>735</v>
      </c>
      <c r="O114" s="14">
        <v>941</v>
      </c>
      <c r="P114" s="14">
        <v>942</v>
      </c>
      <c r="Q114" s="14">
        <v>1756</v>
      </c>
      <c r="R114" s="14">
        <v>1757</v>
      </c>
      <c r="S114" s="14">
        <v>2471</v>
      </c>
      <c r="T114" s="14">
        <v>2472</v>
      </c>
      <c r="U114" s="14">
        <v>3376</v>
      </c>
      <c r="V114" s="14">
        <v>3377</v>
      </c>
      <c r="W114" s="14">
        <v>3832</v>
      </c>
      <c r="X114" s="14">
        <v>3833</v>
      </c>
      <c r="Y114" s="14">
        <v>4114</v>
      </c>
      <c r="Z114" s="14">
        <v>4115</v>
      </c>
      <c r="AA114" s="14">
        <v>5097</v>
      </c>
      <c r="AB114" s="14">
        <v>5098</v>
      </c>
      <c r="AC114" s="14">
        <v>5352</v>
      </c>
      <c r="AD114" s="14">
        <v>5353</v>
      </c>
      <c r="AE114" s="14">
        <v>5431</v>
      </c>
      <c r="AF114" s="14">
        <v>5432</v>
      </c>
      <c r="AG114" s="14">
        <v>5977</v>
      </c>
      <c r="AH114" s="14">
        <v>5978</v>
      </c>
      <c r="AI114" s="14">
        <v>7360</v>
      </c>
      <c r="AJ114" s="14">
        <v>7361</v>
      </c>
      <c r="AK114" s="14">
        <v>7431</v>
      </c>
      <c r="AL114"/>
      <c r="AM114" s="14">
        <f t="shared" si="41"/>
        <v>733</v>
      </c>
      <c r="AN114" s="14">
        <f t="shared" si="42"/>
        <v>206</v>
      </c>
      <c r="AO114" s="14">
        <f t="shared" si="43"/>
        <v>814</v>
      </c>
      <c r="AP114" s="14">
        <f t="shared" si="44"/>
        <v>714</v>
      </c>
      <c r="AQ114" s="14">
        <f t="shared" si="45"/>
        <v>904</v>
      </c>
      <c r="AR114" s="14">
        <f t="shared" si="54"/>
        <v>455</v>
      </c>
      <c r="AS114" s="14">
        <f t="shared" si="47"/>
        <v>281</v>
      </c>
      <c r="AT114" s="14">
        <f t="shared" si="48"/>
        <v>982</v>
      </c>
      <c r="AU114" s="14">
        <f t="shared" si="49"/>
        <v>254</v>
      </c>
      <c r="AV114" s="14">
        <f t="shared" si="50"/>
        <v>78</v>
      </c>
      <c r="AW114" s="14">
        <f t="shared" si="51"/>
        <v>545</v>
      </c>
      <c r="AX114" s="14">
        <f t="shared" si="52"/>
        <v>1382</v>
      </c>
      <c r="AY114" s="14">
        <f t="shared" si="53"/>
        <v>70</v>
      </c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>
      <c r="A115" s="14" t="s">
        <v>328</v>
      </c>
      <c r="B115" s="14" t="s">
        <v>255</v>
      </c>
      <c r="C115" s="14" t="s">
        <v>128</v>
      </c>
      <c r="D115" s="18" t="s">
        <v>713</v>
      </c>
      <c r="E115" s="18" t="s">
        <v>664</v>
      </c>
      <c r="F115" s="18">
        <v>107</v>
      </c>
      <c r="G115" s="18" t="s">
        <v>688</v>
      </c>
      <c r="H115" s="18" t="s">
        <v>689</v>
      </c>
      <c r="I115" s="20"/>
      <c r="J115"/>
      <c r="K115"/>
      <c r="L115" s="14">
        <v>1</v>
      </c>
      <c r="M115" s="14">
        <v>723</v>
      </c>
      <c r="N115" s="14">
        <v>724</v>
      </c>
      <c r="O115" s="14">
        <v>929</v>
      </c>
      <c r="P115" s="14">
        <v>930</v>
      </c>
      <c r="Q115" s="14">
        <v>1746</v>
      </c>
      <c r="R115" s="14">
        <v>1747</v>
      </c>
      <c r="S115" s="14">
        <v>2459</v>
      </c>
      <c r="T115" s="14">
        <v>2460</v>
      </c>
      <c r="U115" s="14">
        <v>3366</v>
      </c>
      <c r="V115" s="14">
        <v>3367</v>
      </c>
      <c r="W115" s="14">
        <v>3812</v>
      </c>
      <c r="X115" s="14">
        <v>3813</v>
      </c>
      <c r="Y115" s="14">
        <v>4103</v>
      </c>
      <c r="Z115" s="14">
        <v>4104</v>
      </c>
      <c r="AA115" s="14">
        <v>5090</v>
      </c>
      <c r="AB115" s="14">
        <v>5091</v>
      </c>
      <c r="AC115" s="14">
        <v>5351</v>
      </c>
      <c r="AD115" s="14">
        <v>5352</v>
      </c>
      <c r="AE115" s="14">
        <v>5420</v>
      </c>
      <c r="AF115" s="14">
        <v>5421</v>
      </c>
      <c r="AG115" s="14">
        <v>5966</v>
      </c>
      <c r="AH115" s="14">
        <v>5967</v>
      </c>
      <c r="AI115" s="14">
        <v>7352</v>
      </c>
      <c r="AJ115" s="14">
        <v>7353</v>
      </c>
      <c r="AK115" s="14">
        <v>7360</v>
      </c>
      <c r="AL115"/>
      <c r="AM115" s="14">
        <f t="shared" si="41"/>
        <v>722</v>
      </c>
      <c r="AN115" s="14">
        <f t="shared" si="42"/>
        <v>205</v>
      </c>
      <c r="AO115" s="14">
        <f t="shared" si="43"/>
        <v>816</v>
      </c>
      <c r="AP115" s="14">
        <f t="shared" si="44"/>
        <v>712</v>
      </c>
      <c r="AQ115" s="14">
        <f t="shared" si="45"/>
        <v>906</v>
      </c>
      <c r="AR115" s="14">
        <f t="shared" si="54"/>
        <v>445</v>
      </c>
      <c r="AS115" s="14">
        <f t="shared" si="47"/>
        <v>290</v>
      </c>
      <c r="AT115" s="14">
        <f t="shared" si="48"/>
        <v>986</v>
      </c>
      <c r="AU115" s="14">
        <f t="shared" si="49"/>
        <v>260</v>
      </c>
      <c r="AV115" s="14">
        <f t="shared" si="50"/>
        <v>68</v>
      </c>
      <c r="AW115" s="14">
        <f t="shared" si="51"/>
        <v>545</v>
      </c>
      <c r="AX115" s="14">
        <f t="shared" si="52"/>
        <v>1385</v>
      </c>
      <c r="AY115" s="14">
        <f t="shared" si="53"/>
        <v>7</v>
      </c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>
      <c r="A116" s="14" t="s">
        <v>331</v>
      </c>
      <c r="B116" s="14" t="s">
        <v>255</v>
      </c>
      <c r="C116" s="14" t="s">
        <v>128</v>
      </c>
      <c r="D116" s="18" t="s">
        <v>690</v>
      </c>
      <c r="E116" s="18" t="s">
        <v>664</v>
      </c>
      <c r="F116" s="18">
        <v>108</v>
      </c>
      <c r="G116" s="18" t="s">
        <v>691</v>
      </c>
      <c r="H116" s="18" t="s">
        <v>692</v>
      </c>
      <c r="I116" s="20"/>
      <c r="J116"/>
      <c r="K116"/>
      <c r="L116" s="14">
        <v>1</v>
      </c>
      <c r="M116" s="14">
        <v>733</v>
      </c>
      <c r="N116" s="14">
        <v>734</v>
      </c>
      <c r="O116" s="14">
        <v>943</v>
      </c>
      <c r="P116" s="14">
        <v>944</v>
      </c>
      <c r="Q116" s="14">
        <v>1759</v>
      </c>
      <c r="R116" s="14">
        <v>1760</v>
      </c>
      <c r="S116" s="14">
        <v>2473</v>
      </c>
      <c r="T116" s="14">
        <v>2474</v>
      </c>
      <c r="U116" s="14">
        <v>3379</v>
      </c>
      <c r="V116" s="14">
        <v>3380</v>
      </c>
      <c r="W116" s="14">
        <v>3826</v>
      </c>
      <c r="X116" s="14">
        <v>3827</v>
      </c>
      <c r="Y116" s="14">
        <v>4117</v>
      </c>
      <c r="Z116" s="14">
        <v>4118</v>
      </c>
      <c r="AA116" s="14">
        <v>5103</v>
      </c>
      <c r="AB116" s="14">
        <v>5104</v>
      </c>
      <c r="AC116" s="14">
        <v>5365</v>
      </c>
      <c r="AD116" s="14">
        <v>5366</v>
      </c>
      <c r="AE116" s="14">
        <v>5433</v>
      </c>
      <c r="AF116" s="14">
        <v>5434</v>
      </c>
      <c r="AG116" s="14">
        <v>5979</v>
      </c>
      <c r="AH116" s="14">
        <v>5980</v>
      </c>
      <c r="AI116" s="14">
        <v>7361</v>
      </c>
      <c r="AJ116" s="14">
        <v>7362</v>
      </c>
      <c r="AK116" s="14">
        <v>7435</v>
      </c>
      <c r="AL116"/>
      <c r="AM116" s="14">
        <f t="shared" si="41"/>
        <v>732</v>
      </c>
      <c r="AN116" s="14">
        <f t="shared" si="42"/>
        <v>209</v>
      </c>
      <c r="AO116" s="14">
        <f t="shared" si="43"/>
        <v>815</v>
      </c>
      <c r="AP116" s="14">
        <f t="shared" si="44"/>
        <v>713</v>
      </c>
      <c r="AQ116" s="14">
        <f t="shared" si="45"/>
        <v>905</v>
      </c>
      <c r="AR116" s="14">
        <f t="shared" si="54"/>
        <v>446</v>
      </c>
      <c r="AS116" s="14">
        <f t="shared" si="47"/>
        <v>290</v>
      </c>
      <c r="AT116" s="14">
        <f t="shared" si="48"/>
        <v>985</v>
      </c>
      <c r="AU116" s="14">
        <f t="shared" si="49"/>
        <v>261</v>
      </c>
      <c r="AV116" s="14">
        <f t="shared" si="50"/>
        <v>67</v>
      </c>
      <c r="AW116" s="14">
        <f t="shared" si="51"/>
        <v>545</v>
      </c>
      <c r="AX116" s="14">
        <f t="shared" si="52"/>
        <v>1381</v>
      </c>
      <c r="AY116" s="14">
        <f t="shared" si="53"/>
        <v>73</v>
      </c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s="18" customFormat="1" ht="12">
      <c r="A117" s="18" t="s">
        <v>334</v>
      </c>
      <c r="B117" s="18" t="s">
        <v>255</v>
      </c>
      <c r="C117" s="18" t="s">
        <v>131</v>
      </c>
      <c r="D117" s="18" t="s">
        <v>719</v>
      </c>
      <c r="E117" s="18" t="s">
        <v>706</v>
      </c>
      <c r="F117" s="18">
        <v>109</v>
      </c>
      <c r="G117" s="18" t="s">
        <v>704</v>
      </c>
      <c r="H117" s="18" t="s">
        <v>720</v>
      </c>
      <c r="I117" s="18" t="s">
        <v>716</v>
      </c>
      <c r="J117" s="18" t="s">
        <v>707</v>
      </c>
      <c r="L117" s="18">
        <v>1</v>
      </c>
      <c r="M117" s="18">
        <v>727</v>
      </c>
      <c r="N117" s="18">
        <v>728</v>
      </c>
      <c r="O117" s="18">
        <v>934</v>
      </c>
      <c r="P117" s="18">
        <v>935</v>
      </c>
      <c r="Q117" s="18">
        <v>1747</v>
      </c>
      <c r="R117" s="18">
        <v>1748</v>
      </c>
      <c r="S117" s="18">
        <v>2461</v>
      </c>
      <c r="T117" s="18">
        <v>2462</v>
      </c>
      <c r="U117" s="18">
        <v>3364</v>
      </c>
      <c r="V117" s="18">
        <v>3365</v>
      </c>
      <c r="W117" s="18">
        <v>3814</v>
      </c>
      <c r="X117" s="18">
        <v>3815</v>
      </c>
      <c r="Y117" s="18">
        <v>4086</v>
      </c>
      <c r="Z117" s="18">
        <v>4087</v>
      </c>
      <c r="AA117" s="18">
        <v>5079</v>
      </c>
      <c r="AB117" s="18">
        <v>5080</v>
      </c>
      <c r="AC117" s="18">
        <v>5351</v>
      </c>
      <c r="AD117" s="18">
        <v>5352</v>
      </c>
      <c r="AE117" s="18">
        <v>5419</v>
      </c>
      <c r="AF117" s="18">
        <v>5420</v>
      </c>
      <c r="AG117" s="18">
        <v>5965</v>
      </c>
      <c r="AH117" s="18">
        <v>5966</v>
      </c>
      <c r="AI117" s="18">
        <v>7349</v>
      </c>
      <c r="AJ117" s="18">
        <v>7350</v>
      </c>
      <c r="AK117" s="18">
        <v>7381</v>
      </c>
      <c r="AM117" s="18">
        <f t="shared" si="41"/>
        <v>726</v>
      </c>
      <c r="AN117" s="18">
        <f t="shared" si="42"/>
        <v>206</v>
      </c>
      <c r="AO117" s="18">
        <f t="shared" si="43"/>
        <v>812</v>
      </c>
      <c r="AP117" s="18">
        <f t="shared" si="44"/>
        <v>713</v>
      </c>
      <c r="AQ117" s="18">
        <f t="shared" si="45"/>
        <v>902</v>
      </c>
      <c r="AR117" s="18">
        <f t="shared" si="54"/>
        <v>449</v>
      </c>
      <c r="AS117" s="18">
        <f t="shared" si="47"/>
        <v>271</v>
      </c>
      <c r="AT117" s="18">
        <f t="shared" si="48"/>
        <v>992</v>
      </c>
      <c r="AU117" s="18">
        <f t="shared" si="49"/>
        <v>271</v>
      </c>
      <c r="AV117" s="18">
        <f t="shared" si="50"/>
        <v>67</v>
      </c>
      <c r="AW117" s="18">
        <f t="shared" si="51"/>
        <v>545</v>
      </c>
      <c r="AX117" s="18">
        <f t="shared" si="52"/>
        <v>1383</v>
      </c>
      <c r="AY117" s="18">
        <f t="shared" si="53"/>
        <v>31</v>
      </c>
    </row>
    <row r="118" spans="1:1024" s="14" customFormat="1" ht="12">
      <c r="A118" s="14" t="s">
        <v>335</v>
      </c>
      <c r="B118" s="14" t="s">
        <v>255</v>
      </c>
      <c r="C118" s="14" t="s">
        <v>128</v>
      </c>
      <c r="D118" s="18" t="s">
        <v>693</v>
      </c>
      <c r="E118" s="18" t="s">
        <v>11</v>
      </c>
      <c r="F118" s="18">
        <v>110</v>
      </c>
      <c r="G118" s="18" t="s">
        <v>694</v>
      </c>
      <c r="H118" s="18"/>
      <c r="I118" s="18"/>
      <c r="L118" s="14">
        <v>1</v>
      </c>
      <c r="M118" s="14">
        <v>720</v>
      </c>
      <c r="N118" s="14">
        <v>721</v>
      </c>
      <c r="O118" s="14">
        <v>927</v>
      </c>
      <c r="P118" s="14">
        <v>928</v>
      </c>
      <c r="Q118" s="14">
        <v>1747</v>
      </c>
      <c r="R118" s="14">
        <v>1748</v>
      </c>
      <c r="S118" s="14">
        <v>2461</v>
      </c>
      <c r="T118" s="14">
        <v>2462</v>
      </c>
      <c r="U118" s="14">
        <v>3363</v>
      </c>
      <c r="V118" s="14">
        <v>3364</v>
      </c>
      <c r="W118" s="14">
        <v>3809</v>
      </c>
      <c r="X118" s="14">
        <v>3810</v>
      </c>
      <c r="Y118" s="14">
        <v>4101</v>
      </c>
      <c r="Z118" s="14">
        <v>4102</v>
      </c>
      <c r="AA118" s="14">
        <v>5084</v>
      </c>
      <c r="AB118" s="14">
        <v>5085</v>
      </c>
      <c r="AC118" s="14">
        <v>5349</v>
      </c>
      <c r="AD118" s="14">
        <v>5350</v>
      </c>
      <c r="AE118" s="14">
        <v>5415</v>
      </c>
      <c r="AF118" s="14">
        <v>5416</v>
      </c>
      <c r="AG118" s="14">
        <v>5963</v>
      </c>
      <c r="AH118" s="14">
        <v>5964</v>
      </c>
      <c r="AI118" s="14">
        <v>7346</v>
      </c>
      <c r="AJ118" s="14">
        <v>7347</v>
      </c>
      <c r="AK118" s="14">
        <v>7363</v>
      </c>
      <c r="AM118" s="14">
        <f t="shared" si="41"/>
        <v>719</v>
      </c>
      <c r="AN118" s="14">
        <f t="shared" si="42"/>
        <v>206</v>
      </c>
      <c r="AO118" s="14">
        <f t="shared" si="43"/>
        <v>819</v>
      </c>
      <c r="AP118" s="14">
        <f t="shared" si="44"/>
        <v>713</v>
      </c>
      <c r="AQ118" s="14">
        <f t="shared" si="45"/>
        <v>901</v>
      </c>
      <c r="AR118" s="14">
        <f t="shared" si="54"/>
        <v>445</v>
      </c>
      <c r="AS118" s="14">
        <f t="shared" si="47"/>
        <v>291</v>
      </c>
      <c r="AT118" s="14">
        <f t="shared" si="48"/>
        <v>982</v>
      </c>
      <c r="AU118" s="14">
        <f t="shared" si="49"/>
        <v>264</v>
      </c>
      <c r="AV118" s="14">
        <f t="shared" si="50"/>
        <v>65</v>
      </c>
      <c r="AW118" s="14">
        <f t="shared" si="51"/>
        <v>547</v>
      </c>
      <c r="AX118" s="14">
        <f t="shared" si="52"/>
        <v>1382</v>
      </c>
      <c r="AY118" s="14">
        <f t="shared" si="53"/>
        <v>16</v>
      </c>
    </row>
    <row r="119" spans="1:1024" s="14" customFormat="1" ht="12">
      <c r="A119" s="14" t="s">
        <v>337</v>
      </c>
      <c r="B119" s="14" t="s">
        <v>255</v>
      </c>
      <c r="C119" s="14" t="s">
        <v>131</v>
      </c>
      <c r="D119" s="18" t="s">
        <v>695</v>
      </c>
      <c r="E119" s="18" t="s">
        <v>696</v>
      </c>
      <c r="F119" s="18">
        <v>111</v>
      </c>
      <c r="G119" s="18" t="s">
        <v>697</v>
      </c>
      <c r="H119" s="18" t="s">
        <v>698</v>
      </c>
      <c r="I119" s="18" t="s">
        <v>699</v>
      </c>
      <c r="L119" s="14">
        <v>1</v>
      </c>
      <c r="M119" s="14">
        <v>702</v>
      </c>
      <c r="N119" s="14">
        <v>703</v>
      </c>
      <c r="O119" s="14">
        <v>908</v>
      </c>
      <c r="P119" s="14">
        <v>909</v>
      </c>
      <c r="Q119" s="14">
        <v>1720</v>
      </c>
      <c r="R119" s="14">
        <v>1721</v>
      </c>
      <c r="S119" s="14">
        <v>2435</v>
      </c>
      <c r="T119" s="14">
        <v>2436</v>
      </c>
      <c r="U119" s="14">
        <v>3337</v>
      </c>
      <c r="V119" s="14">
        <v>3338</v>
      </c>
      <c r="W119" s="14">
        <v>3785</v>
      </c>
      <c r="X119" s="14">
        <v>3786</v>
      </c>
      <c r="Y119" s="14">
        <v>4064</v>
      </c>
      <c r="Z119" s="14">
        <v>4065</v>
      </c>
      <c r="AA119" s="14">
        <v>5059</v>
      </c>
      <c r="AB119" s="14">
        <v>5060</v>
      </c>
      <c r="AC119" s="14">
        <v>5324</v>
      </c>
      <c r="AD119" s="14">
        <v>5325</v>
      </c>
      <c r="AE119" s="14">
        <v>5393</v>
      </c>
      <c r="AF119" s="14">
        <v>5394</v>
      </c>
      <c r="AG119" s="14">
        <v>5939</v>
      </c>
      <c r="AH119" s="14">
        <v>5940</v>
      </c>
      <c r="AI119" s="14">
        <v>7323</v>
      </c>
      <c r="AJ119" s="14">
        <v>7324</v>
      </c>
      <c r="AK119" s="14">
        <v>7331</v>
      </c>
      <c r="AM119" s="14">
        <f t="shared" si="41"/>
        <v>701</v>
      </c>
      <c r="AN119" s="14">
        <f t="shared" si="42"/>
        <v>205</v>
      </c>
      <c r="AO119" s="14">
        <f t="shared" si="43"/>
        <v>811</v>
      </c>
      <c r="AP119" s="14">
        <f t="shared" si="44"/>
        <v>714</v>
      </c>
      <c r="AQ119" s="14">
        <f t="shared" si="45"/>
        <v>901</v>
      </c>
      <c r="AR119" s="14">
        <f t="shared" si="54"/>
        <v>447</v>
      </c>
      <c r="AS119" s="14">
        <f t="shared" si="47"/>
        <v>278</v>
      </c>
      <c r="AT119" s="14">
        <f t="shared" si="48"/>
        <v>994</v>
      </c>
      <c r="AU119" s="14">
        <f t="shared" si="49"/>
        <v>264</v>
      </c>
      <c r="AV119" s="14">
        <f t="shared" si="50"/>
        <v>68</v>
      </c>
      <c r="AW119" s="14">
        <f t="shared" si="51"/>
        <v>545</v>
      </c>
      <c r="AX119" s="14">
        <f t="shared" si="52"/>
        <v>1383</v>
      </c>
      <c r="AY119" s="14">
        <f t="shared" si="53"/>
        <v>7</v>
      </c>
    </row>
    <row r="120" spans="1:1024">
      <c r="D120" s="24"/>
      <c r="E120" s="24"/>
      <c r="F120" s="24"/>
      <c r="G120" s="24"/>
      <c r="H120" s="24"/>
      <c r="I120" s="24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</row>
    <row r="121" spans="1:1024">
      <c r="D121" s="24"/>
      <c r="E121" s="24"/>
      <c r="F121" s="24"/>
      <c r="G121" s="24"/>
      <c r="H121" s="24"/>
      <c r="I121" s="24"/>
      <c r="AL121" s="12" t="s">
        <v>700</v>
      </c>
      <c r="AM121" s="12">
        <f t="shared" ref="AM121:AY121" si="55">AVERAGE(AM87:AM119)</f>
        <v>726.36363636363637</v>
      </c>
      <c r="AN121" s="12">
        <f t="shared" si="55"/>
        <v>205.84848484848484</v>
      </c>
      <c r="AO121" s="12">
        <f t="shared" si="55"/>
        <v>812.39393939393938</v>
      </c>
      <c r="AP121" s="12">
        <f t="shared" si="55"/>
        <v>716.30303030303025</v>
      </c>
      <c r="AQ121" s="12">
        <f t="shared" si="55"/>
        <v>902.24242424242425</v>
      </c>
      <c r="AR121" s="12">
        <f t="shared" si="55"/>
        <v>446.15151515151513</v>
      </c>
      <c r="AS121" s="12">
        <f t="shared" si="55"/>
        <v>289.21212121212119</v>
      </c>
      <c r="AT121" s="12">
        <f t="shared" si="55"/>
        <v>984.72727272727275</v>
      </c>
      <c r="AU121" s="12">
        <f t="shared" si="55"/>
        <v>261.30303030303031</v>
      </c>
      <c r="AV121" s="12">
        <f t="shared" si="55"/>
        <v>67.181818181818187</v>
      </c>
      <c r="AW121" s="12">
        <f t="shared" si="55"/>
        <v>546.42424242424238</v>
      </c>
      <c r="AX121" s="12">
        <f t="shared" si="55"/>
        <v>1382.2121212121212</v>
      </c>
      <c r="AY121" s="12">
        <f t="shared" si="55"/>
        <v>62.666666666666664</v>
      </c>
    </row>
    <row r="122" spans="1:1024">
      <c r="D122" s="24"/>
      <c r="E122" s="24"/>
      <c r="F122" s="24"/>
      <c r="G122" s="24"/>
      <c r="H122" s="24"/>
      <c r="I122" s="24"/>
      <c r="AL122" s="12" t="s">
        <v>701</v>
      </c>
      <c r="AM122" s="12">
        <f t="shared" ref="AM122:AY122" si="56">AVERAGE(AM2:AM119)</f>
        <v>727.44986661636722</v>
      </c>
      <c r="AN122" s="12">
        <f t="shared" si="56"/>
        <v>207.53435598377283</v>
      </c>
      <c r="AO122" s="12">
        <f t="shared" si="56"/>
        <v>787.33297413793105</v>
      </c>
      <c r="AP122" s="12">
        <f t="shared" si="56"/>
        <v>715.03237512677481</v>
      </c>
      <c r="AQ122" s="12">
        <f t="shared" si="56"/>
        <v>885.26495943204873</v>
      </c>
      <c r="AR122" s="12">
        <f t="shared" si="56"/>
        <v>445.33558886916836</v>
      </c>
      <c r="AS122" s="12">
        <f t="shared" si="56"/>
        <v>294.09131750760645</v>
      </c>
      <c r="AT122" s="12">
        <f t="shared" si="56"/>
        <v>983.86580882352939</v>
      </c>
      <c r="AU122" s="12">
        <f t="shared" si="56"/>
        <v>263.19459146805275</v>
      </c>
      <c r="AV122" s="12">
        <f t="shared" si="56"/>
        <v>67.715081452839755</v>
      </c>
      <c r="AW122" s="12">
        <f t="shared" si="56"/>
        <v>547.17170860801218</v>
      </c>
      <c r="AX122" s="12">
        <f t="shared" si="56"/>
        <v>1382.8475770157199</v>
      </c>
      <c r="AY122" s="12">
        <f t="shared" si="56"/>
        <v>80.317623705460193</v>
      </c>
    </row>
    <row r="123" spans="1:1024">
      <c r="D123" s="24"/>
      <c r="E123" s="24"/>
      <c r="F123" s="24"/>
      <c r="G123" s="24"/>
      <c r="H123" s="24"/>
      <c r="I123" s="24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</row>
    <row r="124" spans="1:1024">
      <c r="D124" s="24"/>
      <c r="E124" s="24"/>
      <c r="F124" s="24"/>
      <c r="G124" s="24"/>
      <c r="H124" s="24"/>
      <c r="I124" s="24"/>
      <c r="AL124" s="12" t="s">
        <v>702</v>
      </c>
      <c r="AM124" s="17">
        <f t="shared" ref="AM124:AY124" si="57">AM122/50</f>
        <v>14.548997332327344</v>
      </c>
      <c r="AN124" s="17">
        <f t="shared" si="57"/>
        <v>4.1506871196754567</v>
      </c>
      <c r="AO124" s="17">
        <f t="shared" si="57"/>
        <v>15.746659482758622</v>
      </c>
      <c r="AP124" s="17">
        <f t="shared" si="57"/>
        <v>14.300647502535496</v>
      </c>
      <c r="AQ124" s="17">
        <f t="shared" si="57"/>
        <v>17.705299188640975</v>
      </c>
      <c r="AR124" s="17">
        <f t="shared" si="57"/>
        <v>8.9067117773833679</v>
      </c>
      <c r="AS124" s="17">
        <f t="shared" si="57"/>
        <v>5.8818263501521288</v>
      </c>
      <c r="AT124" s="17">
        <f t="shared" si="57"/>
        <v>19.677316176470587</v>
      </c>
      <c r="AU124" s="17">
        <f t="shared" si="57"/>
        <v>5.2638918293610546</v>
      </c>
      <c r="AV124" s="17">
        <f t="shared" si="57"/>
        <v>1.3543016290567951</v>
      </c>
      <c r="AW124" s="17">
        <f t="shared" si="57"/>
        <v>10.943434172160243</v>
      </c>
      <c r="AX124" s="17">
        <f t="shared" si="57"/>
        <v>27.656951540314399</v>
      </c>
      <c r="AY124" s="17">
        <f t="shared" si="57"/>
        <v>1.6063524741092039</v>
      </c>
    </row>
    <row r="125" spans="1:1024">
      <c r="AL125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</row>
    <row r="126" spans="1:1024">
      <c r="AL126" s="12" t="s">
        <v>703</v>
      </c>
      <c r="AM126" s="17">
        <f>AM122/14</f>
        <v>51.960704758311941</v>
      </c>
      <c r="AN126" s="17">
        <f>AN122/4</f>
        <v>51.883588995943207</v>
      </c>
      <c r="AO126" s="12">
        <f>AO122/15</f>
        <v>52.488864942528735</v>
      </c>
      <c r="AP126" s="12">
        <f>AP122/14</f>
        <v>51.073741080483913</v>
      </c>
      <c r="AQ126" s="12">
        <f>AQ122/17</f>
        <v>52.07440937835581</v>
      </c>
      <c r="AR126" s="12">
        <f>AR122/9</f>
        <v>49.481732096574262</v>
      </c>
      <c r="AS126" s="12">
        <f>AS122/6</f>
        <v>49.015219584601077</v>
      </c>
      <c r="AT126" s="12">
        <f>AT122/20</f>
        <v>49.193290441176472</v>
      </c>
      <c r="AU126" s="12">
        <f>AU122/5</f>
        <v>52.638918293610551</v>
      </c>
      <c r="AV126" s="12">
        <v>67</v>
      </c>
      <c r="AW126" s="12">
        <f>AW122/11</f>
        <v>49.742882600728379</v>
      </c>
      <c r="AX126" s="12">
        <f>AX122/28</f>
        <v>49.387413464847143</v>
      </c>
      <c r="AY126" s="12">
        <v>75</v>
      </c>
    </row>
  </sheetData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Acceptors_Chart</vt:lpstr>
      <vt:lpstr>Donors_Chart</vt:lpstr>
      <vt:lpstr>Core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nikolaidis</dc:creator>
  <cp:lastModifiedBy>Grigorios Amoutzias</cp:lastModifiedBy>
  <cp:revision>5</cp:revision>
  <cp:lastPrinted>2018-03-08T16:18:31Z</cp:lastPrinted>
  <dcterms:created xsi:type="dcterms:W3CDTF">2018-03-02T09:50:48Z</dcterms:created>
  <dcterms:modified xsi:type="dcterms:W3CDTF">2018-03-09T11:56:23Z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